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اسفند98\تارنما\"/>
    </mc:Choice>
  </mc:AlternateContent>
  <bookViews>
    <workbookView xWindow="0" yWindow="0" windowWidth="23700" windowHeight="7200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ناشی از تغییر قیمت اوراق " sheetId="9" r:id="rId7"/>
    <sheet name="درآمد ناشی از فروش " sheetId="10" r:id="rId8"/>
    <sheet name="سرمایه‌گذاری در سهام " sheetId="11" r:id="rId9"/>
    <sheet name="سرمایه‌گذاری در اوراق بهادار " sheetId="12" r:id="rId10"/>
    <sheet name="درآمد سپرده بانکی " sheetId="13" r:id="rId11"/>
  </sheets>
  <calcPr calcId="152511"/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Q29" i="12"/>
  <c r="O29" i="12"/>
  <c r="M29" i="12"/>
  <c r="K29" i="12"/>
  <c r="I29" i="12"/>
  <c r="G29" i="12"/>
  <c r="E29" i="12"/>
  <c r="C29" i="12"/>
  <c r="U12" i="11"/>
  <c r="U9" i="11"/>
  <c r="U10" i="11"/>
  <c r="U11" i="11"/>
  <c r="U8" i="11"/>
  <c r="K9" i="11"/>
  <c r="K10" i="11"/>
  <c r="K11" i="11"/>
  <c r="K8" i="11"/>
  <c r="I12" i="11"/>
  <c r="S12" i="11"/>
  <c r="Q12" i="11"/>
  <c r="O12" i="11"/>
  <c r="M12" i="11"/>
  <c r="G12" i="11"/>
  <c r="E12" i="11"/>
  <c r="C12" i="11"/>
  <c r="Q33" i="10"/>
  <c r="O33" i="10"/>
  <c r="M33" i="10"/>
  <c r="I33" i="10"/>
  <c r="G33" i="10"/>
  <c r="E33" i="10"/>
  <c r="Q20" i="9"/>
  <c r="O20" i="9"/>
  <c r="M20" i="9"/>
  <c r="I20" i="9"/>
  <c r="G20" i="9"/>
  <c r="E20" i="9"/>
  <c r="S10" i="7"/>
  <c r="O10" i="7"/>
  <c r="M10" i="7"/>
  <c r="I10" i="7"/>
  <c r="S10" i="6"/>
  <c r="M10" i="6"/>
  <c r="Q10" i="6"/>
  <c r="O10" i="6"/>
  <c r="K10" i="6"/>
  <c r="AK19" i="3"/>
  <c r="AA19" i="3"/>
  <c r="W19" i="3"/>
  <c r="S19" i="3"/>
  <c r="Q19" i="3"/>
  <c r="AI19" i="3"/>
  <c r="AG19" i="3"/>
  <c r="Y12" i="1"/>
  <c r="W12" i="1"/>
  <c r="U12" i="1"/>
  <c r="O12" i="1"/>
  <c r="K12" i="1"/>
  <c r="G12" i="1"/>
  <c r="E12" i="1"/>
  <c r="K12" i="11" l="1"/>
</calcChain>
</file>

<file path=xl/sharedStrings.xml><?xml version="1.0" encoding="utf-8"?>
<sst xmlns="http://schemas.openxmlformats.org/spreadsheetml/2006/main" count="462" uniqueCount="117">
  <si>
    <t>صندوق سرمایه‌گذاری اختصاصی بازارگردانی مفید</t>
  </si>
  <si>
    <t>صورت وضعیت پورتفوی</t>
  </si>
  <si>
    <t>برای ماه منتهی به 1398/12/29</t>
  </si>
  <si>
    <t>نام شرکت</t>
  </si>
  <si>
    <t>1398/11/30</t>
  </si>
  <si>
    <t>تغییرات طی دوره</t>
  </si>
  <si>
    <t>1398/12/29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</si>
  <si>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</si>
  <si>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</si>
  <si>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</si>
  <si>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</si>
  <si>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</si>
  <si>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</si>
  <si>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</si>
  <si>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</si>
  <si>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پشتوانه طلای مفید</t>
  </si>
  <si>
    <t>غلتک سازان سپاهان</t>
  </si>
  <si>
    <t>صندوق س.توسعه اندوخته آینده-س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</si>
  <si>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</si>
  <si>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</si>
  <si>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</si>
  <si>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</si>
  <si>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</si>
  <si>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</si>
  <si>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</si>
  <si>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</si>
  <si>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</si>
  <si>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اسنادخزانه-م15بودجه97-990224</t>
  </si>
  <si>
    <t>بله</t>
  </si>
  <si>
    <t>1398/03/28</t>
  </si>
  <si>
    <t>1399/02/24</t>
  </si>
  <si>
    <t>اسنادخزانه-م18بودجه97-000525</t>
  </si>
  <si>
    <t>1398/03/22</t>
  </si>
  <si>
    <t>1400/05/25</t>
  </si>
  <si>
    <t>اسنادخزانه-م20بودجه97-000324</t>
  </si>
  <si>
    <t>1398/03/21</t>
  </si>
  <si>
    <t>1400/03/24</t>
  </si>
  <si>
    <t>اسنادخزانه-م3بودجه97-990721</t>
  </si>
  <si>
    <t>1397/07/25</t>
  </si>
  <si>
    <t>1399/07/21</t>
  </si>
  <si>
    <t>اسنادخزانه-م7بودجه98-000719</t>
  </si>
  <si>
    <t>1398/07/16</t>
  </si>
  <si>
    <t>1400/07/19</t>
  </si>
  <si>
    <t>صکوک اجاره مخابرات-3 ماهه 16%</t>
  </si>
  <si>
    <t>1397/02/30</t>
  </si>
  <si>
    <t>1401/02/30</t>
  </si>
  <si>
    <t>اسنادخزانه-م4بودجه97-991022</t>
  </si>
  <si>
    <t>1397/06/21</t>
  </si>
  <si>
    <t>1399/10/22</t>
  </si>
  <si>
    <t>اسنادخزانه-م6بودجه97-990423</t>
  </si>
  <si>
    <t>1397/07/10</t>
  </si>
  <si>
    <t>1399/04/23</t>
  </si>
  <si>
    <t>اسنادخزانه-م2بودجه98-990430</t>
  </si>
  <si>
    <t>1398/07/10</t>
  </si>
  <si>
    <t>1399/04/30</t>
  </si>
  <si>
    <t>اسنادخزانه-م5بودجه98-000422</t>
  </si>
  <si>
    <t>1398/07/22</t>
  </si>
  <si>
    <t>1399/04/20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</si>
  <si>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</si>
  <si>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</si>
  <si>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</si>
  <si>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</si>
  <si>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</si>
  <si>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</si>
  <si>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</si>
  <si>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</si>
  <si>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</si>
  <si>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</si>
  <si>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</si>
  <si>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</si>
  <si>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</si>
  <si>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</si>
  <si>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</si>
  <si>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</si>
  <si>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</si>
  <si>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</si>
  <si>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</si>
  <si>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</si>
  <si>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</si>
  <si>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</si>
  <si>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</si>
  <si>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</si>
  <si>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</si>
  <si>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</si>
  <si>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</si>
  <si>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اسنادخزانه-م8بودجه97-980723</t>
  </si>
  <si>
    <t>اسنادخزانه-م9بودجه97-990513</t>
  </si>
  <si>
    <t>اسنادخزانه-م5بودجه97-980523</t>
  </si>
  <si>
    <t>اسنادخزانه-م24بودجه96-990625</t>
  </si>
  <si>
    <t>اسنادخزانه-م15بودجه96-980820</t>
  </si>
  <si>
    <t>اسنادخزانه-م13بودجه96-981016</t>
  </si>
  <si>
    <t>اسنادخزانه-م9بودجه96-980411</t>
  </si>
  <si>
    <t>اسنادخزانه-م12بودجه96-981114</t>
  </si>
  <si>
    <t>اسنادخزانه-م8بودجه96-980411</t>
  </si>
  <si>
    <t>اسنادخزانه-م4بودجه96-980820</t>
  </si>
  <si>
    <t>اسنادخزانه-م7بودجه97-980627</t>
  </si>
  <si>
    <t>بهای فروش</t>
  </si>
  <si>
    <t>ارزش دفتری</t>
  </si>
  <si>
    <t>سود و زیان ناشی از تغییر قیمت</t>
  </si>
  <si>
    <t>سود و زیان ناشی از فروش</t>
  </si>
  <si>
    <t>همکاران سیستم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</si>
  <si>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</si>
  <si>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</si>
  <si>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</si>
  <si>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</si>
  <si>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</si>
  <si>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</si>
  <si>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</si>
  <si>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</si>
  <si>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</si>
  <si>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</si>
  <si>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</si>
  <si>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</si>
  <si>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</si>
  <si>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</si>
  <si>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1398/12/01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</si>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</sst>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4" xfId="1" applyNumberFormat="1" applyFont="1" applyBorder="1" applyAlignment="1">
      <alignment horizontal="center"/>
    </xf>
    <xf numFmtId="9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444500</xdr:colOff>
      <xdr:row>45</xdr:row>
      <xdr:rowOff>125039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964500" y="0"/>
          <a:ext cx="7683500" cy="8697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>
      <selection activeCell="R33" sqref="R33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0"/>
  <sheetViews>
    <sheetView rightToLeft="1" topLeftCell="A4" workbookViewId="0">
      <selection activeCell="T24" sqref="T24"/>
    </sheetView>
  </sheetViews>
  <sheetFormatPr defaultRowHeight="21.75"/>
  <cols>
    <col min="1" max="1" width="30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5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4"/>
      <c r="S2" s="4"/>
      <c r="T2" s="4"/>
      <c r="U2" s="4"/>
      <c r="V2" s="4"/>
      <c r="W2" s="4"/>
      <c r="X2" s="4"/>
      <c r="Y2" s="4"/>
    </row>
    <row r="3" spans="1:25" ht="22.5">
      <c r="A3" s="15" t="s">
        <v>75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2.5">
      <c r="A6" s="12" t="s">
        <v>79</v>
      </c>
      <c r="C6" s="13" t="s">
        <v>77</v>
      </c>
      <c r="D6" s="13" t="s">
        <v>77</v>
      </c>
      <c r="E6" s="13" t="s">
        <v>77</v>
      </c>
      <c r="F6" s="13" t="s">
        <v>77</v>
      </c>
      <c r="G6" s="13" t="s">
        <v>77</v>
      </c>
      <c r="H6" s="13" t="s">
        <v>77</v>
      </c>
      <c r="I6" s="13" t="s">
        <v>77</v>
      </c>
      <c r="K6" s="13" t="s">
        <v>78</v>
      </c>
      <c r="L6" s="13" t="s">
        <v>78</v>
      </c>
      <c r="M6" s="13" t="s">
        <v>78</v>
      </c>
      <c r="N6" s="13" t="s">
        <v>78</v>
      </c>
      <c r="O6" s="13" t="s">
        <v>78</v>
      </c>
      <c r="P6" s="13" t="s">
        <v>78</v>
      </c>
      <c r="Q6" s="13" t="s">
        <v>78</v>
      </c>
    </row>
    <row r="7" spans="1:25" ht="22.5">
      <c r="A7" s="13" t="s">
        <v>79</v>
      </c>
      <c r="C7" s="16" t="s">
        <v>105</v>
      </c>
      <c r="E7" s="16" t="s">
        <v>102</v>
      </c>
      <c r="G7" s="16" t="s">
        <v>103</v>
      </c>
      <c r="I7" s="16" t="s">
        <v>106</v>
      </c>
      <c r="K7" s="16" t="s">
        <v>105</v>
      </c>
      <c r="M7" s="16" t="s">
        <v>102</v>
      </c>
      <c r="O7" s="16" t="s">
        <v>103</v>
      </c>
      <c r="Q7" s="16" t="s">
        <v>106</v>
      </c>
    </row>
    <row r="8" spans="1:25">
      <c r="A8" s="1" t="s">
        <v>46</v>
      </c>
      <c r="C8" s="3">
        <v>0</v>
      </c>
      <c r="E8" s="3">
        <v>119993910</v>
      </c>
      <c r="G8" s="3">
        <v>27480569</v>
      </c>
      <c r="I8" s="3">
        <v>147474479</v>
      </c>
      <c r="K8" s="3">
        <v>0</v>
      </c>
      <c r="M8" s="3">
        <v>119993910</v>
      </c>
      <c r="O8" s="3">
        <v>404058907</v>
      </c>
      <c r="Q8" s="3">
        <v>524052817</v>
      </c>
    </row>
    <row r="9" spans="1:25">
      <c r="A9" s="1" t="s">
        <v>31</v>
      </c>
      <c r="C9" s="3">
        <v>0</v>
      </c>
      <c r="E9" s="3">
        <v>60738316</v>
      </c>
      <c r="G9" s="3">
        <v>11102071</v>
      </c>
      <c r="I9" s="3">
        <v>71840387</v>
      </c>
      <c r="K9" s="3">
        <v>0</v>
      </c>
      <c r="M9" s="3">
        <v>59380408</v>
      </c>
      <c r="O9" s="3">
        <v>11102071</v>
      </c>
      <c r="Q9" s="3">
        <v>70482479</v>
      </c>
    </row>
    <row r="10" spans="1:25">
      <c r="A10" s="1" t="s">
        <v>34</v>
      </c>
      <c r="C10" s="3">
        <v>0</v>
      </c>
      <c r="E10" s="3">
        <v>59412800</v>
      </c>
      <c r="G10" s="3">
        <v>33741479</v>
      </c>
      <c r="I10" s="3">
        <v>93154279</v>
      </c>
      <c r="K10" s="3">
        <v>0</v>
      </c>
      <c r="M10" s="3">
        <v>116823975</v>
      </c>
      <c r="O10" s="3">
        <v>38067490</v>
      </c>
      <c r="Q10" s="3">
        <v>154891465</v>
      </c>
    </row>
    <row r="11" spans="1:25">
      <c r="A11" s="1" t="s">
        <v>40</v>
      </c>
      <c r="C11" s="3">
        <v>0</v>
      </c>
      <c r="E11" s="3">
        <v>265783255</v>
      </c>
      <c r="G11" s="3">
        <v>29362014</v>
      </c>
      <c r="I11" s="3">
        <v>295145269</v>
      </c>
      <c r="K11" s="3">
        <v>0</v>
      </c>
      <c r="M11" s="3">
        <v>0</v>
      </c>
      <c r="O11" s="3">
        <v>29362014</v>
      </c>
      <c r="Q11" s="3">
        <v>29362014</v>
      </c>
    </row>
    <row r="12" spans="1:25">
      <c r="A12" s="1" t="s">
        <v>55</v>
      </c>
      <c r="C12" s="3">
        <v>0</v>
      </c>
      <c r="E12" s="3">
        <v>0</v>
      </c>
      <c r="G12" s="3">
        <v>160049</v>
      </c>
      <c r="I12" s="3">
        <v>160049</v>
      </c>
      <c r="K12" s="3">
        <v>0</v>
      </c>
      <c r="M12" s="3">
        <v>0</v>
      </c>
      <c r="O12" s="3">
        <v>160049</v>
      </c>
      <c r="Q12" s="3">
        <v>160049</v>
      </c>
    </row>
    <row r="13" spans="1:25">
      <c r="A13" s="1" t="s">
        <v>94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33620766</v>
      </c>
      <c r="Q13" s="3">
        <v>33620766</v>
      </c>
    </row>
    <row r="14" spans="1:25">
      <c r="A14" s="1" t="s">
        <v>93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119223150</v>
      </c>
      <c r="Q14" s="3">
        <v>119223150</v>
      </c>
    </row>
    <row r="15" spans="1:25">
      <c r="A15" s="1" t="s">
        <v>91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78090298</v>
      </c>
      <c r="Q15" s="3">
        <v>78090298</v>
      </c>
    </row>
    <row r="16" spans="1:25">
      <c r="A16" s="1" t="s">
        <v>92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88495307</v>
      </c>
      <c r="Q16" s="3">
        <v>88495307</v>
      </c>
    </row>
    <row r="17" spans="1:17">
      <c r="A17" s="1" t="s">
        <v>90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2012910102</v>
      </c>
      <c r="Q17" s="3">
        <v>2012910102</v>
      </c>
    </row>
    <row r="18" spans="1:17">
      <c r="A18" s="1" t="s">
        <v>89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48457337</v>
      </c>
      <c r="Q18" s="3">
        <v>48457337</v>
      </c>
    </row>
    <row r="19" spans="1:17">
      <c r="A19" s="1" t="s">
        <v>43</v>
      </c>
      <c r="C19" s="3">
        <v>-53732120</v>
      </c>
      <c r="E19" s="3">
        <v>-10852125</v>
      </c>
      <c r="G19" s="3">
        <v>0</v>
      </c>
      <c r="I19" s="3">
        <v>-64584245</v>
      </c>
      <c r="K19" s="3">
        <v>106606748</v>
      </c>
      <c r="M19" s="3">
        <v>82019142</v>
      </c>
      <c r="O19" s="3">
        <v>-163586962</v>
      </c>
      <c r="Q19" s="3">
        <v>25038928</v>
      </c>
    </row>
    <row r="20" spans="1:17">
      <c r="A20" s="1" t="s">
        <v>88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418941238</v>
      </c>
      <c r="Q20" s="3">
        <v>418941238</v>
      </c>
    </row>
    <row r="21" spans="1:17">
      <c r="A21" s="1" t="s">
        <v>37</v>
      </c>
      <c r="C21" s="3">
        <v>0</v>
      </c>
      <c r="E21" s="3">
        <v>255048956</v>
      </c>
      <c r="G21" s="3">
        <v>0</v>
      </c>
      <c r="I21" s="3">
        <v>255048956</v>
      </c>
      <c r="K21" s="3">
        <v>0</v>
      </c>
      <c r="M21" s="3">
        <v>519073863</v>
      </c>
      <c r="O21" s="3">
        <v>2064373040</v>
      </c>
      <c r="Q21" s="3">
        <v>2583446903</v>
      </c>
    </row>
    <row r="22" spans="1:17">
      <c r="A22" s="1" t="s">
        <v>49</v>
      </c>
      <c r="C22" s="3">
        <v>0</v>
      </c>
      <c r="E22" s="3">
        <v>334963471</v>
      </c>
      <c r="G22" s="3">
        <v>0</v>
      </c>
      <c r="I22" s="3">
        <v>334963471</v>
      </c>
      <c r="K22" s="3">
        <v>0</v>
      </c>
      <c r="M22" s="3">
        <v>334963471</v>
      </c>
      <c r="O22" s="3">
        <v>401101714</v>
      </c>
      <c r="Q22" s="3">
        <v>736065185</v>
      </c>
    </row>
    <row r="23" spans="1:17">
      <c r="A23" s="1" t="s">
        <v>95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2749412019</v>
      </c>
      <c r="Q23" s="3">
        <v>2749412019</v>
      </c>
    </row>
    <row r="24" spans="1:17">
      <c r="A24" s="1" t="s">
        <v>87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152102276</v>
      </c>
      <c r="Q24" s="3">
        <v>152102276</v>
      </c>
    </row>
    <row r="25" spans="1:17">
      <c r="A25" s="1" t="s">
        <v>85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3">
        <v>6217542</v>
      </c>
      <c r="Q25" s="3">
        <v>6217542</v>
      </c>
    </row>
    <row r="26" spans="1:17">
      <c r="A26" s="1" t="s">
        <v>86</v>
      </c>
      <c r="C26" s="3">
        <v>0</v>
      </c>
      <c r="E26" s="3">
        <v>0</v>
      </c>
      <c r="G26" s="3">
        <v>0</v>
      </c>
      <c r="I26" s="3">
        <v>0</v>
      </c>
      <c r="K26" s="3">
        <v>0</v>
      </c>
      <c r="M26" s="3">
        <v>0</v>
      </c>
      <c r="O26" s="3">
        <v>387436693</v>
      </c>
      <c r="Q26" s="3">
        <v>387436693</v>
      </c>
    </row>
    <row r="27" spans="1:17">
      <c r="A27" s="1" t="s">
        <v>27</v>
      </c>
      <c r="C27" s="3">
        <v>0</v>
      </c>
      <c r="E27" s="3">
        <v>143345998</v>
      </c>
      <c r="G27" s="3">
        <v>0</v>
      </c>
      <c r="I27" s="3">
        <v>143345998</v>
      </c>
      <c r="K27" s="3">
        <v>0</v>
      </c>
      <c r="M27" s="3">
        <v>270761943</v>
      </c>
      <c r="O27" s="3">
        <v>733834345</v>
      </c>
      <c r="Q27" s="3">
        <v>1004596288</v>
      </c>
    </row>
    <row r="28" spans="1:17">
      <c r="A28" s="1" t="s">
        <v>52</v>
      </c>
      <c r="C28" s="3">
        <v>0</v>
      </c>
      <c r="E28" s="3">
        <v>590929919</v>
      </c>
      <c r="G28" s="3">
        <v>0</v>
      </c>
      <c r="I28" s="3">
        <v>590929919</v>
      </c>
      <c r="K28" s="3">
        <v>0</v>
      </c>
      <c r="M28" s="3">
        <v>590929919</v>
      </c>
      <c r="O28" s="3">
        <v>21882594</v>
      </c>
      <c r="Q28" s="3">
        <v>612812513</v>
      </c>
    </row>
    <row r="29" spans="1:17" ht="22.5" thickBot="1">
      <c r="C29" s="6">
        <f>SUM(C8:C28)</f>
        <v>-53732120</v>
      </c>
      <c r="E29" s="6">
        <f>SUM(E8:E28)</f>
        <v>1819364500</v>
      </c>
      <c r="G29" s="6">
        <f>SUM(G8:G28)</f>
        <v>101846182</v>
      </c>
      <c r="I29" s="6">
        <f>SUM(I8:I28)</f>
        <v>1867478562</v>
      </c>
      <c r="K29" s="6">
        <f>SUM(K8:K28)</f>
        <v>106606748</v>
      </c>
      <c r="M29" s="6">
        <f>SUM(M8:M28)</f>
        <v>2093946631</v>
      </c>
      <c r="O29" s="6">
        <f>SUM(O8:O28)</f>
        <v>9635261990</v>
      </c>
      <c r="Q29" s="6">
        <f>SUM(Q8:Q28)</f>
        <v>11835815369</v>
      </c>
    </row>
    <row r="30" spans="1:17" ht="22.5" thickTop="1"/>
  </sheetData>
  <mergeCells count="16">
    <mergeCell ref="A2:Q2"/>
    <mergeCell ref="A3:Q3"/>
    <mergeCell ref="R3:Y3"/>
    <mergeCell ref="A4:Q4"/>
    <mergeCell ref="R4:Y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"/>
  <sheetViews>
    <sheetView rightToLeft="1" workbookViewId="0">
      <selection activeCell="E13" sqref="E13"/>
    </sheetView>
  </sheetViews>
  <sheetFormatPr defaultRowHeight="21.75"/>
  <cols>
    <col min="1" max="1" width="19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25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2.5">
      <c r="A3" s="15" t="s">
        <v>75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2.5">
      <c r="A6" s="13" t="s">
        <v>107</v>
      </c>
      <c r="B6" s="13" t="s">
        <v>107</v>
      </c>
      <c r="C6" s="13" t="s">
        <v>107</v>
      </c>
      <c r="E6" s="13" t="s">
        <v>77</v>
      </c>
      <c r="F6" s="13" t="s">
        <v>77</v>
      </c>
      <c r="G6" s="13" t="s">
        <v>77</v>
      </c>
      <c r="I6" s="13" t="s">
        <v>78</v>
      </c>
      <c r="J6" s="13" t="s">
        <v>78</v>
      </c>
      <c r="K6" s="13" t="s">
        <v>78</v>
      </c>
    </row>
    <row r="7" spans="1:25" ht="22.5">
      <c r="A7" s="16" t="s">
        <v>108</v>
      </c>
      <c r="C7" s="16" t="s">
        <v>61</v>
      </c>
      <c r="E7" s="16" t="s">
        <v>109</v>
      </c>
      <c r="G7" s="16" t="s">
        <v>110</v>
      </c>
      <c r="I7" s="16" t="s">
        <v>109</v>
      </c>
      <c r="K7" s="16" t="s">
        <v>110</v>
      </c>
    </row>
    <row r="8" spans="1:25" ht="22.5">
      <c r="A8" s="2" t="s">
        <v>67</v>
      </c>
      <c r="C8" s="1" t="s">
        <v>68</v>
      </c>
      <c r="E8" s="3">
        <v>32022177</v>
      </c>
      <c r="G8" s="1">
        <v>100</v>
      </c>
      <c r="I8" s="3">
        <v>82720296</v>
      </c>
      <c r="K8" s="1">
        <v>100</v>
      </c>
    </row>
  </sheetData>
  <mergeCells count="16">
    <mergeCell ref="A2:K2"/>
    <mergeCell ref="A3:K3"/>
    <mergeCell ref="L3:V3"/>
    <mergeCell ref="W3:Y3"/>
    <mergeCell ref="A4:K4"/>
    <mergeCell ref="L4:V4"/>
    <mergeCell ref="W4:Y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6"/>
  <sheetViews>
    <sheetView rightToLeft="1" workbookViewId="0">
      <selection activeCell="G17" sqref="G17"/>
    </sheetView>
  </sheetViews>
  <sheetFormatPr defaultRowHeight="21.75"/>
  <cols>
    <col min="1" max="1" width="27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1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2.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2.5">
      <c r="A6" s="12" t="s">
        <v>3</v>
      </c>
      <c r="C6" s="13" t="s">
        <v>115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2.5">
      <c r="A7" s="12" t="s">
        <v>3</v>
      </c>
      <c r="C7" s="14" t="s">
        <v>7</v>
      </c>
      <c r="E7" s="14" t="s">
        <v>8</v>
      </c>
      <c r="G7" s="14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2.5">
      <c r="A8" s="13" t="s">
        <v>3</v>
      </c>
      <c r="C8" s="13" t="s">
        <v>7</v>
      </c>
      <c r="E8" s="13" t="s">
        <v>8</v>
      </c>
      <c r="G8" s="13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>
      <c r="A9" s="1" t="s">
        <v>15</v>
      </c>
      <c r="C9" s="3">
        <v>140000</v>
      </c>
      <c r="E9" s="3">
        <v>1881758680</v>
      </c>
      <c r="G9" s="3">
        <v>2087024520</v>
      </c>
      <c r="I9" s="3">
        <v>690000</v>
      </c>
      <c r="K9" s="3">
        <v>11029960000</v>
      </c>
      <c r="M9" s="3">
        <v>-702751</v>
      </c>
      <c r="O9" s="3">
        <v>12157487103</v>
      </c>
      <c r="Q9" s="3">
        <v>127249</v>
      </c>
      <c r="S9" s="3">
        <v>17840</v>
      </c>
      <c r="U9" s="3">
        <v>2061527754</v>
      </c>
      <c r="W9" s="3">
        <v>2268192556.164</v>
      </c>
      <c r="Y9" s="7">
        <v>5.7215908283221794E-3</v>
      </c>
    </row>
    <row r="10" spans="1:25">
      <c r="A10" s="1" t="s">
        <v>16</v>
      </c>
      <c r="C10" s="3">
        <v>1553382</v>
      </c>
      <c r="E10" s="3">
        <v>26530259765</v>
      </c>
      <c r="G10" s="3">
        <v>28715735148.019199</v>
      </c>
      <c r="I10" s="3">
        <v>8155570</v>
      </c>
      <c r="K10" s="3">
        <v>154602093127</v>
      </c>
      <c r="M10" s="3">
        <v>-8708952</v>
      </c>
      <c r="O10" s="3">
        <v>171191614452</v>
      </c>
      <c r="Q10" s="3">
        <v>1000000</v>
      </c>
      <c r="S10" s="3">
        <v>21846</v>
      </c>
      <c r="U10" s="3">
        <v>18967676217</v>
      </c>
      <c r="W10" s="3">
        <v>21758834460</v>
      </c>
      <c r="Y10" s="7">
        <v>5.4887380413532687E-2</v>
      </c>
    </row>
    <row r="11" spans="1:25">
      <c r="A11" s="1" t="s">
        <v>17</v>
      </c>
      <c r="C11" s="3">
        <v>0</v>
      </c>
      <c r="E11" s="3">
        <v>0</v>
      </c>
      <c r="G11" s="3">
        <v>0</v>
      </c>
      <c r="I11" s="3">
        <v>9040138</v>
      </c>
      <c r="K11" s="3">
        <v>695264153736</v>
      </c>
      <c r="M11" s="3">
        <v>-8368409</v>
      </c>
      <c r="O11" s="3">
        <v>647856559681</v>
      </c>
      <c r="Q11" s="3">
        <v>671729</v>
      </c>
      <c r="S11" s="3">
        <v>74543</v>
      </c>
      <c r="U11" s="3">
        <v>49074051164</v>
      </c>
      <c r="W11" s="3">
        <v>49872904793.560501</v>
      </c>
      <c r="Y11" s="7">
        <v>0.12580605375551229</v>
      </c>
    </row>
    <row r="12" spans="1:25" ht="22.5" thickBot="1">
      <c r="E12" s="6">
        <f>SUM(E9:E11)</f>
        <v>28412018445</v>
      </c>
      <c r="G12" s="6">
        <f>SUM(G9:G11)</f>
        <v>30802759668.019199</v>
      </c>
      <c r="K12" s="6">
        <f>SUM(K9:K11)</f>
        <v>860896206863</v>
      </c>
      <c r="O12" s="6">
        <f>SUM(O9:O11)</f>
        <v>831205661236</v>
      </c>
      <c r="U12" s="6">
        <f>SUM(U9:U11)</f>
        <v>70103255135</v>
      </c>
      <c r="W12" s="6">
        <f>SUM(W9:W11)</f>
        <v>73899931809.724503</v>
      </c>
      <c r="Y12" s="8">
        <f>SUM(Y9:Y11)</f>
        <v>0.18641502499736717</v>
      </c>
    </row>
    <row r="13" spans="1:25" ht="22.5" thickTop="1"/>
    <row r="14" spans="1:25">
      <c r="K14" s="3"/>
    </row>
    <row r="15" spans="1:25">
      <c r="K15" s="3"/>
    </row>
    <row r="16" spans="1:25">
      <c r="K16" s="3"/>
      <c r="W16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"/>
  <sheetViews>
    <sheetView rightToLeft="1" topLeftCell="E1" workbookViewId="0">
      <selection activeCell="O17" sqref="O17"/>
    </sheetView>
  </sheetViews>
  <sheetFormatPr defaultRowHeight="21.75"/>
  <cols>
    <col min="1" max="1" width="30.855468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2.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22.5">
      <c r="A6" s="13" t="s">
        <v>19</v>
      </c>
      <c r="B6" s="13" t="s">
        <v>19</v>
      </c>
      <c r="C6" s="13" t="s">
        <v>19</v>
      </c>
      <c r="D6" s="13" t="s">
        <v>19</v>
      </c>
      <c r="E6" s="13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  <c r="O6" s="13" t="s">
        <v>115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2.5">
      <c r="A7" s="14" t="s">
        <v>20</v>
      </c>
      <c r="C7" s="14" t="s">
        <v>21</v>
      </c>
      <c r="E7" s="14" t="s">
        <v>22</v>
      </c>
      <c r="G7" s="14" t="s">
        <v>23</v>
      </c>
      <c r="I7" s="14" t="s">
        <v>24</v>
      </c>
      <c r="K7" s="14" t="s">
        <v>25</v>
      </c>
      <c r="M7" s="14" t="s">
        <v>18</v>
      </c>
      <c r="O7" s="14" t="s">
        <v>7</v>
      </c>
      <c r="Q7" s="14" t="s">
        <v>8</v>
      </c>
      <c r="S7" s="14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4" t="s">
        <v>7</v>
      </c>
      <c r="AE7" s="14" t="s">
        <v>26</v>
      </c>
      <c r="AG7" s="14" t="s">
        <v>8</v>
      </c>
      <c r="AI7" s="14" t="s">
        <v>9</v>
      </c>
      <c r="AK7" s="14" t="s">
        <v>13</v>
      </c>
    </row>
    <row r="8" spans="1:37" ht="22.5">
      <c r="A8" s="13" t="s">
        <v>20</v>
      </c>
      <c r="C8" s="13" t="s">
        <v>21</v>
      </c>
      <c r="E8" s="13" t="s">
        <v>22</v>
      </c>
      <c r="G8" s="13" t="s">
        <v>23</v>
      </c>
      <c r="I8" s="13" t="s">
        <v>24</v>
      </c>
      <c r="K8" s="13" t="s">
        <v>25</v>
      </c>
      <c r="M8" s="13" t="s">
        <v>18</v>
      </c>
      <c r="O8" s="13" t="s">
        <v>7</v>
      </c>
      <c r="Q8" s="13" t="s">
        <v>8</v>
      </c>
      <c r="S8" s="13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3" t="s">
        <v>7</v>
      </c>
      <c r="AE8" s="13" t="s">
        <v>26</v>
      </c>
      <c r="AG8" s="13" t="s">
        <v>8</v>
      </c>
      <c r="AI8" s="13" t="s">
        <v>9</v>
      </c>
      <c r="AK8" s="13" t="s">
        <v>13</v>
      </c>
    </row>
    <row r="9" spans="1:37">
      <c r="A9" s="1" t="s">
        <v>27</v>
      </c>
      <c r="C9" s="1" t="s">
        <v>28</v>
      </c>
      <c r="E9" s="1" t="s">
        <v>28</v>
      </c>
      <c r="G9" s="1" t="s">
        <v>29</v>
      </c>
      <c r="I9" s="1" t="s">
        <v>30</v>
      </c>
      <c r="K9" s="3">
        <v>0</v>
      </c>
      <c r="M9" s="3">
        <v>0</v>
      </c>
      <c r="O9" s="3">
        <v>10000</v>
      </c>
      <c r="Q9" s="3">
        <v>9457430000</v>
      </c>
      <c r="S9" s="3">
        <v>9584845945</v>
      </c>
      <c r="U9" s="3">
        <v>0</v>
      </c>
      <c r="W9" s="3">
        <v>0</v>
      </c>
      <c r="Y9" s="3">
        <v>0</v>
      </c>
      <c r="AA9" s="3">
        <v>0</v>
      </c>
      <c r="AC9" s="3">
        <v>10000</v>
      </c>
      <c r="AE9" s="3">
        <v>973525</v>
      </c>
      <c r="AG9" s="3">
        <v>9457430000</v>
      </c>
      <c r="AI9" s="3">
        <v>9728191944</v>
      </c>
      <c r="AK9" s="7">
        <v>2.4539686302948789E-2</v>
      </c>
    </row>
    <row r="10" spans="1:37">
      <c r="A10" s="1" t="s">
        <v>31</v>
      </c>
      <c r="C10" s="1" t="s">
        <v>28</v>
      </c>
      <c r="E10" s="1" t="s">
        <v>28</v>
      </c>
      <c r="G10" s="1" t="s">
        <v>32</v>
      </c>
      <c r="I10" s="1" t="s">
        <v>33</v>
      </c>
      <c r="K10" s="3">
        <v>0</v>
      </c>
      <c r="M10" s="3">
        <v>0</v>
      </c>
      <c r="O10" s="3">
        <v>7000</v>
      </c>
      <c r="Q10" s="3">
        <v>5337856139</v>
      </c>
      <c r="S10" s="3">
        <v>5336498232</v>
      </c>
      <c r="U10" s="3">
        <v>0</v>
      </c>
      <c r="W10" s="3">
        <v>0</v>
      </c>
      <c r="Y10" s="3">
        <v>3000</v>
      </c>
      <c r="AA10" s="3">
        <v>2298754702</v>
      </c>
      <c r="AC10" s="3">
        <v>4000</v>
      </c>
      <c r="AE10" s="3">
        <v>777960</v>
      </c>
      <c r="AG10" s="3">
        <v>3050203508</v>
      </c>
      <c r="AI10" s="3">
        <v>3109583916</v>
      </c>
      <c r="AK10" s="7">
        <v>7.8440283940325855E-3</v>
      </c>
    </row>
    <row r="11" spans="1:37">
      <c r="A11" s="1" t="s">
        <v>34</v>
      </c>
      <c r="C11" s="1" t="s">
        <v>28</v>
      </c>
      <c r="E11" s="1" t="s">
        <v>28</v>
      </c>
      <c r="G11" s="1" t="s">
        <v>35</v>
      </c>
      <c r="I11" s="1" t="s">
        <v>36</v>
      </c>
      <c r="K11" s="3">
        <v>0</v>
      </c>
      <c r="M11" s="3">
        <v>0</v>
      </c>
      <c r="O11" s="3">
        <v>13000</v>
      </c>
      <c r="Q11" s="3">
        <v>10172445797</v>
      </c>
      <c r="S11" s="3">
        <v>10229856973</v>
      </c>
      <c r="U11" s="3">
        <v>3806</v>
      </c>
      <c r="W11" s="3">
        <v>2981010150</v>
      </c>
      <c r="Y11" s="3">
        <v>6806</v>
      </c>
      <c r="AA11" s="3">
        <v>5360554593</v>
      </c>
      <c r="AC11" s="3">
        <v>10000</v>
      </c>
      <c r="AE11" s="3">
        <v>794923</v>
      </c>
      <c r="AG11" s="3">
        <v>7826642833</v>
      </c>
      <c r="AI11" s="3">
        <v>7943466808</v>
      </c>
      <c r="AK11" s="7">
        <v>2.0037658050778066E-2</v>
      </c>
    </row>
    <row r="12" spans="1:37">
      <c r="A12" s="1" t="s">
        <v>37</v>
      </c>
      <c r="C12" s="1" t="s">
        <v>28</v>
      </c>
      <c r="E12" s="1" t="s">
        <v>28</v>
      </c>
      <c r="G12" s="1" t="s">
        <v>38</v>
      </c>
      <c r="I12" s="1" t="s">
        <v>39</v>
      </c>
      <c r="K12" s="3">
        <v>0</v>
      </c>
      <c r="M12" s="3">
        <v>0</v>
      </c>
      <c r="O12" s="3">
        <v>21000</v>
      </c>
      <c r="Q12" s="3">
        <v>18445287000</v>
      </c>
      <c r="S12" s="3">
        <v>18709311908</v>
      </c>
      <c r="U12" s="3">
        <v>0</v>
      </c>
      <c r="W12" s="3">
        <v>0</v>
      </c>
      <c r="Y12" s="3">
        <v>0</v>
      </c>
      <c r="AA12" s="3">
        <v>0</v>
      </c>
      <c r="AC12" s="3">
        <v>21000</v>
      </c>
      <c r="AE12" s="3">
        <v>903720</v>
      </c>
      <c r="AG12" s="3">
        <v>18445287000</v>
      </c>
      <c r="AI12" s="3">
        <v>18964360863</v>
      </c>
      <c r="AK12" s="7">
        <v>4.7838228233250325E-2</v>
      </c>
    </row>
    <row r="13" spans="1:37">
      <c r="A13" s="1" t="s">
        <v>40</v>
      </c>
      <c r="C13" s="1" t="s">
        <v>28</v>
      </c>
      <c r="E13" s="1" t="s">
        <v>28</v>
      </c>
      <c r="G13" s="1" t="s">
        <v>41</v>
      </c>
      <c r="I13" s="1" t="s">
        <v>42</v>
      </c>
      <c r="K13" s="3">
        <v>0</v>
      </c>
      <c r="M13" s="3">
        <v>0</v>
      </c>
      <c r="O13" s="3">
        <v>66000</v>
      </c>
      <c r="Q13" s="3">
        <v>48720234290</v>
      </c>
      <c r="S13" s="3">
        <v>48454451036</v>
      </c>
      <c r="U13" s="3">
        <v>4000</v>
      </c>
      <c r="W13" s="3">
        <v>2960754494</v>
      </c>
      <c r="Y13" s="3">
        <v>70000</v>
      </c>
      <c r="AA13" s="3">
        <v>51710350798</v>
      </c>
      <c r="AC13" s="3">
        <v>0</v>
      </c>
      <c r="AE13" s="3">
        <v>0</v>
      </c>
      <c r="AG13" s="3">
        <v>0</v>
      </c>
      <c r="AI13" s="3">
        <v>0</v>
      </c>
      <c r="AK13" s="7">
        <v>0</v>
      </c>
    </row>
    <row r="14" spans="1:37">
      <c r="A14" s="1" t="s">
        <v>43</v>
      </c>
      <c r="C14" s="1" t="s">
        <v>28</v>
      </c>
      <c r="E14" s="1" t="s">
        <v>28</v>
      </c>
      <c r="G14" s="1" t="s">
        <v>44</v>
      </c>
      <c r="I14" s="1" t="s">
        <v>45</v>
      </c>
      <c r="K14" s="3">
        <v>16</v>
      </c>
      <c r="M14" s="3">
        <v>16</v>
      </c>
      <c r="O14" s="3">
        <v>1500</v>
      </c>
      <c r="Q14" s="3">
        <v>1198924500</v>
      </c>
      <c r="S14" s="3">
        <v>1291795769</v>
      </c>
      <c r="U14" s="3">
        <v>0</v>
      </c>
      <c r="W14" s="3">
        <v>0</v>
      </c>
      <c r="Y14" s="3">
        <v>0</v>
      </c>
      <c r="AA14" s="3">
        <v>0</v>
      </c>
      <c r="AC14" s="3">
        <v>1500</v>
      </c>
      <c r="AE14" s="3">
        <v>854582</v>
      </c>
      <c r="AG14" s="3">
        <v>1198924500</v>
      </c>
      <c r="AI14" s="3">
        <v>1280943642</v>
      </c>
      <c r="AK14" s="7">
        <v>3.2312227521193262E-3</v>
      </c>
    </row>
    <row r="15" spans="1:37">
      <c r="A15" s="1" t="s">
        <v>46</v>
      </c>
      <c r="C15" s="1" t="s">
        <v>28</v>
      </c>
      <c r="E15" s="1" t="s">
        <v>28</v>
      </c>
      <c r="G15" s="1" t="s">
        <v>47</v>
      </c>
      <c r="I15" s="1" t="s">
        <v>48</v>
      </c>
      <c r="K15" s="3">
        <v>0</v>
      </c>
      <c r="M15" s="3">
        <v>0</v>
      </c>
      <c r="O15" s="3">
        <v>0</v>
      </c>
      <c r="Q15" s="3">
        <v>0</v>
      </c>
      <c r="S15" s="3">
        <v>0</v>
      </c>
      <c r="U15" s="3">
        <v>16250</v>
      </c>
      <c r="W15" s="3">
        <v>13927466148</v>
      </c>
      <c r="Y15" s="3">
        <v>7250</v>
      </c>
      <c r="AA15" s="3">
        <v>6241273160</v>
      </c>
      <c r="AC15" s="3">
        <v>9000</v>
      </c>
      <c r="AE15" s="3">
        <v>871039</v>
      </c>
      <c r="AG15" s="3">
        <v>7713673558</v>
      </c>
      <c r="AI15" s="3">
        <v>7833667471</v>
      </c>
      <c r="AK15" s="7">
        <v>1.9760685587471193E-2</v>
      </c>
    </row>
    <row r="16" spans="1:37">
      <c r="A16" s="1" t="s">
        <v>49</v>
      </c>
      <c r="C16" s="1" t="s">
        <v>28</v>
      </c>
      <c r="E16" s="1" t="s">
        <v>28</v>
      </c>
      <c r="G16" s="1" t="s">
        <v>50</v>
      </c>
      <c r="I16" s="1" t="s">
        <v>51</v>
      </c>
      <c r="K16" s="3">
        <v>0</v>
      </c>
      <c r="M16" s="3">
        <v>0</v>
      </c>
      <c r="O16" s="3">
        <v>0</v>
      </c>
      <c r="Q16" s="3">
        <v>0</v>
      </c>
      <c r="S16" s="3">
        <v>0</v>
      </c>
      <c r="U16" s="3">
        <v>60163</v>
      </c>
      <c r="W16" s="3">
        <v>56443704538</v>
      </c>
      <c r="Y16" s="3">
        <v>0</v>
      </c>
      <c r="AA16" s="3">
        <v>0</v>
      </c>
      <c r="AC16" s="3">
        <v>60163</v>
      </c>
      <c r="AE16" s="3">
        <v>944432</v>
      </c>
      <c r="AG16" s="3">
        <v>56443704538</v>
      </c>
      <c r="AI16" s="3">
        <v>56778668016</v>
      </c>
      <c r="AK16" s="7">
        <v>0.14322607015081237</v>
      </c>
    </row>
    <row r="17" spans="1:37">
      <c r="A17" s="1" t="s">
        <v>52</v>
      </c>
      <c r="C17" s="1" t="s">
        <v>28</v>
      </c>
      <c r="E17" s="1" t="s">
        <v>28</v>
      </c>
      <c r="G17" s="1" t="s">
        <v>53</v>
      </c>
      <c r="I17" s="1" t="s">
        <v>54</v>
      </c>
      <c r="K17" s="3">
        <v>0</v>
      </c>
      <c r="M17" s="3">
        <v>0</v>
      </c>
      <c r="O17" s="3">
        <v>0</v>
      </c>
      <c r="Q17" s="3">
        <v>0</v>
      </c>
      <c r="S17" s="3">
        <v>0</v>
      </c>
      <c r="U17" s="3">
        <v>100000</v>
      </c>
      <c r="W17" s="3">
        <v>93411668750</v>
      </c>
      <c r="Y17" s="3">
        <v>0</v>
      </c>
      <c r="AA17" s="3">
        <v>0</v>
      </c>
      <c r="AC17" s="3">
        <v>100000</v>
      </c>
      <c r="AE17" s="3">
        <v>940708</v>
      </c>
      <c r="AG17" s="3">
        <v>93411668750</v>
      </c>
      <c r="AI17" s="3">
        <v>94002598670</v>
      </c>
      <c r="AK17" s="7">
        <v>0.23712466780083827</v>
      </c>
    </row>
    <row r="18" spans="1:37">
      <c r="A18" s="1" t="s">
        <v>55</v>
      </c>
      <c r="C18" s="1" t="s">
        <v>28</v>
      </c>
      <c r="E18" s="1" t="s">
        <v>28</v>
      </c>
      <c r="G18" s="1" t="s">
        <v>56</v>
      </c>
      <c r="I18" s="1" t="s">
        <v>57</v>
      </c>
      <c r="K18" s="3">
        <v>0</v>
      </c>
      <c r="M18" s="3">
        <v>0</v>
      </c>
      <c r="O18" s="3">
        <v>0</v>
      </c>
      <c r="Q18" s="3">
        <v>0</v>
      </c>
      <c r="S18" s="3">
        <v>0</v>
      </c>
      <c r="U18" s="3">
        <v>2395</v>
      </c>
      <c r="W18" s="3">
        <v>1864431115</v>
      </c>
      <c r="Y18" s="3">
        <v>2395</v>
      </c>
      <c r="AA18" s="3">
        <v>1864591163</v>
      </c>
      <c r="AC18" s="3">
        <v>0</v>
      </c>
      <c r="AE18" s="3">
        <v>0</v>
      </c>
      <c r="AG18" s="3">
        <v>0</v>
      </c>
      <c r="AI18" s="3">
        <v>0</v>
      </c>
      <c r="AK18" s="7">
        <v>0</v>
      </c>
    </row>
    <row r="19" spans="1:37" ht="22.5" thickBot="1">
      <c r="Q19" s="6">
        <f>SUM(Q9:Q18)</f>
        <v>93332177726</v>
      </c>
      <c r="S19" s="6">
        <f>SUM(S9:S18)</f>
        <v>93606759863</v>
      </c>
      <c r="W19" s="6">
        <f>SUM(W9:W18)</f>
        <v>171589035195</v>
      </c>
      <c r="AA19" s="6">
        <f>SUM(AA9:AA18)</f>
        <v>67475524416</v>
      </c>
      <c r="AG19" s="6">
        <f>SUM(AG9:AG18)</f>
        <v>197547534687</v>
      </c>
      <c r="AI19" s="6">
        <f>SUM(AI9:AI18)</f>
        <v>199641481330</v>
      </c>
      <c r="AK19" s="8">
        <f>SUM(AK9:AK18)</f>
        <v>0.503602247272251</v>
      </c>
    </row>
    <row r="20" spans="1:37" ht="22.5" thickTop="1"/>
    <row r="21" spans="1:37">
      <c r="AK21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4"/>
  <sheetViews>
    <sheetView rightToLeft="1" workbookViewId="0">
      <selection activeCell="Q14" sqref="Q14"/>
    </sheetView>
  </sheetViews>
  <sheetFormatPr defaultRowHeight="21.75"/>
  <cols>
    <col min="1" max="1" width="19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4"/>
      <c r="U2" s="4"/>
      <c r="V2" s="4"/>
      <c r="W2" s="4"/>
      <c r="X2" s="4"/>
      <c r="Y2" s="4"/>
    </row>
    <row r="3" spans="1:25" ht="22.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2.5">
      <c r="A6" s="12" t="s">
        <v>59</v>
      </c>
      <c r="C6" s="13" t="s">
        <v>60</v>
      </c>
      <c r="D6" s="13" t="s">
        <v>60</v>
      </c>
      <c r="E6" s="13" t="s">
        <v>60</v>
      </c>
      <c r="F6" s="13" t="s">
        <v>60</v>
      </c>
      <c r="G6" s="13" t="s">
        <v>60</v>
      </c>
      <c r="H6" s="13" t="s">
        <v>60</v>
      </c>
      <c r="I6" s="13" t="s">
        <v>60</v>
      </c>
      <c r="K6" s="13" t="s">
        <v>115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25" ht="22.5">
      <c r="A7" s="13" t="s">
        <v>59</v>
      </c>
      <c r="C7" s="16" t="s">
        <v>61</v>
      </c>
      <c r="E7" s="16" t="s">
        <v>62</v>
      </c>
      <c r="G7" s="16" t="s">
        <v>63</v>
      </c>
      <c r="I7" s="16" t="s">
        <v>25</v>
      </c>
      <c r="K7" s="16" t="s">
        <v>64</v>
      </c>
      <c r="M7" s="16" t="s">
        <v>65</v>
      </c>
      <c r="O7" s="16" t="s">
        <v>66</v>
      </c>
      <c r="Q7" s="16" t="s">
        <v>64</v>
      </c>
      <c r="S7" s="16" t="s">
        <v>58</v>
      </c>
    </row>
    <row r="8" spans="1:25">
      <c r="A8" s="1" t="s">
        <v>67</v>
      </c>
      <c r="C8" s="1" t="s">
        <v>68</v>
      </c>
      <c r="E8" s="1" t="s">
        <v>69</v>
      </c>
      <c r="G8" s="1" t="s">
        <v>70</v>
      </c>
      <c r="I8" s="1">
        <v>0</v>
      </c>
      <c r="K8" s="3">
        <v>10155713319</v>
      </c>
      <c r="M8" s="3">
        <v>940061279965</v>
      </c>
      <c r="O8" s="3">
        <v>886717982348</v>
      </c>
      <c r="Q8" s="3">
        <v>63499010936</v>
      </c>
      <c r="S8" s="7">
        <v>0.16017835769348945</v>
      </c>
    </row>
    <row r="9" spans="1:25">
      <c r="A9" s="1" t="s">
        <v>71</v>
      </c>
      <c r="C9" s="1" t="s">
        <v>72</v>
      </c>
      <c r="E9" s="1" t="s">
        <v>73</v>
      </c>
      <c r="G9" s="1" t="s">
        <v>74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7">
        <v>1.261266556221888E-6</v>
      </c>
    </row>
    <row r="10" spans="1:25" ht="22.5" thickBot="1">
      <c r="K10" s="6">
        <f>SUM(K8:K9)</f>
        <v>10156213319</v>
      </c>
      <c r="M10" s="6">
        <f>SUM(M8:M9)</f>
        <v>940061279965</v>
      </c>
      <c r="O10" s="6">
        <f>SUM(O8:O9)</f>
        <v>886717982348</v>
      </c>
      <c r="Q10" s="6">
        <f>SUM(Q8:Q9)</f>
        <v>63499510936</v>
      </c>
      <c r="S10" s="8">
        <f>SUM(S8:S9)</f>
        <v>0.16017961896004568</v>
      </c>
    </row>
    <row r="11" spans="1:25" ht="22.5" thickTop="1">
      <c r="S11" s="1" t="s">
        <v>116</v>
      </c>
    </row>
    <row r="14" spans="1:25">
      <c r="Q14" s="3"/>
    </row>
  </sheetData>
  <mergeCells count="19">
    <mergeCell ref="A2:S2"/>
    <mergeCell ref="A3:S3"/>
    <mergeCell ref="T3:Y3"/>
    <mergeCell ref="A4:S4"/>
    <mergeCell ref="T4:Y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3"/>
  <sheetViews>
    <sheetView rightToLeft="1" workbookViewId="0">
      <selection activeCell="G13" sqref="G13"/>
    </sheetView>
  </sheetViews>
  <sheetFormatPr defaultRowHeight="21.75"/>
  <cols>
    <col min="1" max="1" width="24.8554687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25" ht="22.5">
      <c r="A2" s="15" t="s">
        <v>0</v>
      </c>
      <c r="B2" s="15"/>
      <c r="C2" s="15"/>
      <c r="D2" s="15"/>
      <c r="E2" s="15"/>
      <c r="F2" s="15"/>
      <c r="G2" s="1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2.5">
      <c r="A3" s="15" t="s">
        <v>75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2.5">
      <c r="A6" s="13" t="s">
        <v>79</v>
      </c>
      <c r="C6" s="13" t="s">
        <v>64</v>
      </c>
      <c r="E6" s="13" t="s">
        <v>104</v>
      </c>
      <c r="G6" s="13" t="s">
        <v>13</v>
      </c>
    </row>
    <row r="7" spans="1:25">
      <c r="A7" s="1" t="s">
        <v>112</v>
      </c>
      <c r="C7" s="3">
        <v>13406626515</v>
      </c>
      <c r="E7" s="7">
        <f>C7/$C$11</f>
        <v>0.87589932401067705</v>
      </c>
      <c r="G7" s="7">
        <v>3.3818659310254205E-2</v>
      </c>
    </row>
    <row r="8" spans="1:25">
      <c r="A8" s="1" t="s">
        <v>113</v>
      </c>
      <c r="C8" s="3">
        <v>1867478562</v>
      </c>
      <c r="E8" s="7">
        <f t="shared" ref="E8:E10" si="0">C8/$C$11</f>
        <v>0.12200856108209644</v>
      </c>
      <c r="G8" s="7">
        <v>4.7107765094238875E-3</v>
      </c>
    </row>
    <row r="9" spans="1:25">
      <c r="A9" s="1" t="s">
        <v>114</v>
      </c>
      <c r="C9" s="3">
        <v>32022177</v>
      </c>
      <c r="E9" s="7">
        <f t="shared" si="0"/>
        <v>2.0921149072265512E-3</v>
      </c>
      <c r="G9" s="7">
        <v>8.0777001815035497E-5</v>
      </c>
    </row>
    <row r="10" spans="1:25">
      <c r="A10" s="1" t="s">
        <v>111</v>
      </c>
      <c r="C10" s="1">
        <v>0</v>
      </c>
      <c r="E10" s="7">
        <f t="shared" si="0"/>
        <v>0</v>
      </c>
      <c r="G10" s="7">
        <v>0</v>
      </c>
    </row>
    <row r="11" spans="1:25" ht="22.5" thickBot="1">
      <c r="C11" s="6">
        <f>SUM(C7:C10)</f>
        <v>15306127254</v>
      </c>
      <c r="E11" s="11">
        <f>SUM(E7:E10)</f>
        <v>1</v>
      </c>
      <c r="G11" s="10">
        <f>SUM(G7:G10)</f>
        <v>3.8610212821493128E-2</v>
      </c>
    </row>
    <row r="12" spans="1:25" ht="22.5" thickTop="1"/>
    <row r="13" spans="1:25">
      <c r="G13" s="3"/>
    </row>
  </sheetData>
  <mergeCells count="13">
    <mergeCell ref="H4:N4"/>
    <mergeCell ref="O4:U4"/>
    <mergeCell ref="V4:Y4"/>
    <mergeCell ref="A6"/>
    <mergeCell ref="C6"/>
    <mergeCell ref="E6"/>
    <mergeCell ref="G6"/>
    <mergeCell ref="A4:G4"/>
    <mergeCell ref="A2:G2"/>
    <mergeCell ref="A3:G3"/>
    <mergeCell ref="H3:N3"/>
    <mergeCell ref="O3:U3"/>
    <mergeCell ref="V3:Y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1"/>
  <sheetViews>
    <sheetView rightToLeft="1" workbookViewId="0">
      <selection activeCell="M18" sqref="M18"/>
    </sheetView>
  </sheetViews>
  <sheetFormatPr defaultRowHeight="21.75"/>
  <cols>
    <col min="1" max="1" width="3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4"/>
      <c r="U2" s="4"/>
      <c r="V2" s="4"/>
      <c r="W2" s="4"/>
      <c r="X2" s="4"/>
      <c r="Y2" s="4"/>
    </row>
    <row r="3" spans="1:25" ht="22.5">
      <c r="A3" s="15" t="s">
        <v>75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2.5">
      <c r="A6" s="13" t="s">
        <v>76</v>
      </c>
      <c r="B6" s="13" t="s">
        <v>76</v>
      </c>
      <c r="C6" s="13" t="s">
        <v>76</v>
      </c>
      <c r="D6" s="13" t="s">
        <v>76</v>
      </c>
      <c r="E6" s="13" t="s">
        <v>76</v>
      </c>
      <c r="F6" s="13" t="s">
        <v>76</v>
      </c>
      <c r="G6" s="13" t="s">
        <v>76</v>
      </c>
      <c r="I6" s="13" t="s">
        <v>77</v>
      </c>
      <c r="J6" s="13" t="s">
        <v>77</v>
      </c>
      <c r="K6" s="13" t="s">
        <v>77</v>
      </c>
      <c r="L6" s="13" t="s">
        <v>77</v>
      </c>
      <c r="M6" s="13" t="s">
        <v>77</v>
      </c>
      <c r="O6" s="13" t="s">
        <v>78</v>
      </c>
      <c r="P6" s="13" t="s">
        <v>78</v>
      </c>
      <c r="Q6" s="13" t="s">
        <v>78</v>
      </c>
      <c r="R6" s="13" t="s">
        <v>78</v>
      </c>
      <c r="S6" s="13" t="s">
        <v>78</v>
      </c>
    </row>
    <row r="7" spans="1:25" ht="22.5">
      <c r="A7" s="16" t="s">
        <v>79</v>
      </c>
      <c r="C7" s="16" t="s">
        <v>80</v>
      </c>
      <c r="E7" s="16" t="s">
        <v>24</v>
      </c>
      <c r="G7" s="16" t="s">
        <v>25</v>
      </c>
      <c r="I7" s="16" t="s">
        <v>81</v>
      </c>
      <c r="K7" s="16" t="s">
        <v>82</v>
      </c>
      <c r="M7" s="16" t="s">
        <v>83</v>
      </c>
      <c r="O7" s="16" t="s">
        <v>81</v>
      </c>
      <c r="Q7" s="16" t="s">
        <v>82</v>
      </c>
      <c r="S7" s="16" t="s">
        <v>83</v>
      </c>
    </row>
    <row r="8" spans="1:25">
      <c r="A8" s="1" t="s">
        <v>43</v>
      </c>
      <c r="C8" s="1" t="s">
        <v>84</v>
      </c>
      <c r="E8" s="1" t="s">
        <v>45</v>
      </c>
      <c r="G8" s="3">
        <v>16</v>
      </c>
      <c r="I8" s="3">
        <v>-53732120</v>
      </c>
      <c r="K8" s="1">
        <v>0</v>
      </c>
      <c r="M8" s="3">
        <v>-53732120</v>
      </c>
      <c r="O8" s="3">
        <v>106606748</v>
      </c>
      <c r="Q8" s="1">
        <v>0</v>
      </c>
      <c r="S8" s="3">
        <v>106606748</v>
      </c>
    </row>
    <row r="9" spans="1:25">
      <c r="A9" s="1" t="s">
        <v>67</v>
      </c>
      <c r="C9" s="3">
        <v>30</v>
      </c>
      <c r="E9" s="1" t="s">
        <v>84</v>
      </c>
      <c r="G9" s="1">
        <v>0</v>
      </c>
      <c r="I9" s="3">
        <v>32022177</v>
      </c>
      <c r="K9" s="3">
        <v>0</v>
      </c>
      <c r="M9" s="3">
        <v>32022177</v>
      </c>
      <c r="O9" s="3">
        <v>82720296</v>
      </c>
      <c r="Q9" s="3">
        <v>0</v>
      </c>
      <c r="S9" s="3">
        <v>82720296</v>
      </c>
    </row>
    <row r="10" spans="1:25" ht="22.5" thickBot="1">
      <c r="I10" s="6">
        <f>SUM(I8:I9)</f>
        <v>-21709943</v>
      </c>
      <c r="K10" s="5">
        <v>0</v>
      </c>
      <c r="M10" s="6">
        <f>SUM(M8:M9)</f>
        <v>-21709943</v>
      </c>
      <c r="O10" s="6">
        <f>SUM(O8:O9)</f>
        <v>189327044</v>
      </c>
      <c r="Q10" s="5">
        <v>0</v>
      </c>
      <c r="S10" s="6">
        <f>SUM(S8:S9)</f>
        <v>189327044</v>
      </c>
    </row>
    <row r="11" spans="1:25" ht="22.5" thickTop="1"/>
  </sheetData>
  <mergeCells count="18">
    <mergeCell ref="A2:S2"/>
    <mergeCell ref="A3:S3"/>
    <mergeCell ref="T3:Y3"/>
    <mergeCell ref="A4:S4"/>
    <mergeCell ref="T4:Y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"/>
  <sheetViews>
    <sheetView rightToLeft="1" workbookViewId="0">
      <selection activeCell="Q11" sqref="Q11:Q18"/>
    </sheetView>
  </sheetViews>
  <sheetFormatPr defaultRowHeight="21.75"/>
  <cols>
    <col min="1" max="1" width="30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9.5703125" style="1" bestFit="1" customWidth="1"/>
    <col min="18" max="18" width="17.85546875" style="1" customWidth="1"/>
    <col min="19" max="16384" width="9.140625" style="1"/>
  </cols>
  <sheetData>
    <row r="2" spans="1:22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4"/>
      <c r="S2" s="4"/>
      <c r="T2" s="4"/>
      <c r="U2" s="4"/>
      <c r="V2" s="4"/>
    </row>
    <row r="3" spans="1:22" ht="22.5">
      <c r="A3" s="15" t="s">
        <v>75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6" spans="1:22" ht="22.5">
      <c r="A6" s="12" t="s">
        <v>3</v>
      </c>
      <c r="C6" s="13" t="s">
        <v>77</v>
      </c>
      <c r="D6" s="13" t="s">
        <v>77</v>
      </c>
      <c r="E6" s="13" t="s">
        <v>77</v>
      </c>
      <c r="F6" s="13" t="s">
        <v>77</v>
      </c>
      <c r="G6" s="13" t="s">
        <v>77</v>
      </c>
      <c r="H6" s="13" t="s">
        <v>77</v>
      </c>
      <c r="I6" s="13" t="s">
        <v>77</v>
      </c>
      <c r="K6" s="13" t="s">
        <v>78</v>
      </c>
      <c r="L6" s="13" t="s">
        <v>78</v>
      </c>
      <c r="M6" s="13" t="s">
        <v>78</v>
      </c>
      <c r="N6" s="13" t="s">
        <v>78</v>
      </c>
      <c r="O6" s="13" t="s">
        <v>78</v>
      </c>
      <c r="P6" s="13" t="s">
        <v>78</v>
      </c>
      <c r="Q6" s="13" t="s">
        <v>78</v>
      </c>
    </row>
    <row r="7" spans="1:22" ht="22.5">
      <c r="A7" s="13" t="s">
        <v>3</v>
      </c>
      <c r="C7" s="16" t="s">
        <v>7</v>
      </c>
      <c r="E7" s="16" t="s">
        <v>96</v>
      </c>
      <c r="G7" s="16" t="s">
        <v>97</v>
      </c>
      <c r="I7" s="16" t="s">
        <v>98</v>
      </c>
      <c r="K7" s="16" t="s">
        <v>7</v>
      </c>
      <c r="M7" s="16" t="s">
        <v>96</v>
      </c>
      <c r="O7" s="16" t="s">
        <v>97</v>
      </c>
      <c r="Q7" s="16" t="s">
        <v>98</v>
      </c>
    </row>
    <row r="8" spans="1:22">
      <c r="A8" s="1" t="s">
        <v>17</v>
      </c>
      <c r="C8" s="3">
        <v>671729</v>
      </c>
      <c r="E8" s="3">
        <v>49872904794</v>
      </c>
      <c r="G8" s="3">
        <v>49074051164</v>
      </c>
      <c r="I8" s="3">
        <v>798853630</v>
      </c>
      <c r="K8" s="3">
        <v>671729</v>
      </c>
      <c r="M8" s="3">
        <v>49872904794</v>
      </c>
      <c r="O8" s="3">
        <v>49074051164</v>
      </c>
      <c r="Q8" s="3">
        <v>798853630</v>
      </c>
      <c r="R8" s="3"/>
    </row>
    <row r="9" spans="1:22">
      <c r="A9" s="1" t="s">
        <v>15</v>
      </c>
      <c r="C9" s="3">
        <v>127249</v>
      </c>
      <c r="E9" s="3">
        <v>2268192556</v>
      </c>
      <c r="G9" s="3">
        <v>2266793594</v>
      </c>
      <c r="I9" s="3">
        <v>1398962</v>
      </c>
      <c r="K9" s="3">
        <v>127249</v>
      </c>
      <c r="M9" s="3">
        <v>2268192556</v>
      </c>
      <c r="O9" s="3">
        <v>2061527754</v>
      </c>
      <c r="Q9" s="3">
        <v>206664802</v>
      </c>
      <c r="R9" s="3"/>
    </row>
    <row r="10" spans="1:22">
      <c r="A10" s="1" t="s">
        <v>16</v>
      </c>
      <c r="C10" s="3">
        <v>1000000</v>
      </c>
      <c r="E10" s="3">
        <v>21758834460</v>
      </c>
      <c r="G10" s="3">
        <v>21153610077</v>
      </c>
      <c r="I10" s="3">
        <v>605224383</v>
      </c>
      <c r="K10" s="3">
        <v>1000000</v>
      </c>
      <c r="M10" s="3">
        <v>21758834460</v>
      </c>
      <c r="O10" s="3">
        <v>18968134694</v>
      </c>
      <c r="Q10" s="3">
        <v>2790699766</v>
      </c>
      <c r="R10" s="3"/>
    </row>
    <row r="11" spans="1:22">
      <c r="A11" s="1" t="s">
        <v>49</v>
      </c>
      <c r="C11" s="3">
        <v>60163</v>
      </c>
      <c r="E11" s="3">
        <v>56778668015</v>
      </c>
      <c r="G11" s="3">
        <v>56443704544</v>
      </c>
      <c r="I11" s="3">
        <v>334963471</v>
      </c>
      <c r="K11" s="3">
        <v>60163</v>
      </c>
      <c r="M11" s="3">
        <v>56778668015</v>
      </c>
      <c r="O11" s="3">
        <v>56443704544</v>
      </c>
      <c r="Q11" s="3">
        <v>334963471</v>
      </c>
      <c r="R11" s="3"/>
    </row>
    <row r="12" spans="1:22">
      <c r="A12" s="1" t="s">
        <v>27</v>
      </c>
      <c r="C12" s="3">
        <v>10000</v>
      </c>
      <c r="E12" s="3">
        <v>9728191943</v>
      </c>
      <c r="G12" s="3">
        <v>9584845945</v>
      </c>
      <c r="I12" s="3">
        <v>143345998</v>
      </c>
      <c r="K12" s="3">
        <v>10000</v>
      </c>
      <c r="M12" s="3">
        <v>9728191943</v>
      </c>
      <c r="O12" s="3">
        <v>9457430000</v>
      </c>
      <c r="Q12" s="3">
        <v>270761943</v>
      </c>
      <c r="R12" s="3"/>
    </row>
    <row r="13" spans="1:22">
      <c r="A13" s="1" t="s">
        <v>34</v>
      </c>
      <c r="C13" s="3">
        <v>10000</v>
      </c>
      <c r="E13" s="3">
        <v>7943466808</v>
      </c>
      <c r="G13" s="3">
        <v>7884054008</v>
      </c>
      <c r="I13" s="3">
        <v>59412800</v>
      </c>
      <c r="K13" s="3">
        <v>10000</v>
      </c>
      <c r="M13" s="3">
        <v>7943466808</v>
      </c>
      <c r="O13" s="3">
        <v>7826642833</v>
      </c>
      <c r="Q13" s="3">
        <v>116823975</v>
      </c>
      <c r="R13" s="3"/>
    </row>
    <row r="14" spans="1:22">
      <c r="A14" s="1" t="s">
        <v>43</v>
      </c>
      <c r="C14" s="3">
        <v>1500</v>
      </c>
      <c r="E14" s="3">
        <v>1280943642</v>
      </c>
      <c r="G14" s="3">
        <v>1291795767</v>
      </c>
      <c r="I14" s="3">
        <v>-10852125</v>
      </c>
      <c r="K14" s="3">
        <v>1500</v>
      </c>
      <c r="M14" s="3">
        <v>1280943642</v>
      </c>
      <c r="O14" s="3">
        <v>1198924500</v>
      </c>
      <c r="Q14" s="3">
        <v>82019142</v>
      </c>
      <c r="R14" s="3"/>
    </row>
    <row r="15" spans="1:22">
      <c r="A15" s="1" t="s">
        <v>31</v>
      </c>
      <c r="C15" s="3">
        <v>4000</v>
      </c>
      <c r="E15" s="3">
        <v>3109583916</v>
      </c>
      <c r="G15" s="3">
        <v>3048845600</v>
      </c>
      <c r="I15" s="3">
        <v>60738316</v>
      </c>
      <c r="K15" s="3">
        <v>4000</v>
      </c>
      <c r="M15" s="3">
        <v>3109583916</v>
      </c>
      <c r="O15" s="3">
        <v>3050203508</v>
      </c>
      <c r="Q15" s="3">
        <v>59380408</v>
      </c>
      <c r="R15" s="3"/>
    </row>
    <row r="16" spans="1:22">
      <c r="A16" s="1" t="s">
        <v>46</v>
      </c>
      <c r="C16" s="3">
        <v>9000</v>
      </c>
      <c r="E16" s="3">
        <v>7833667470</v>
      </c>
      <c r="G16" s="3">
        <v>7713673560</v>
      </c>
      <c r="I16" s="3">
        <v>119993910</v>
      </c>
      <c r="K16" s="3">
        <v>9000</v>
      </c>
      <c r="M16" s="3">
        <v>7833667470</v>
      </c>
      <c r="O16" s="3">
        <v>7713673560</v>
      </c>
      <c r="Q16" s="3">
        <v>119993910</v>
      </c>
      <c r="R16" s="3"/>
    </row>
    <row r="17" spans="1:18">
      <c r="A17" s="1" t="s">
        <v>52</v>
      </c>
      <c r="C17" s="3">
        <v>100000</v>
      </c>
      <c r="E17" s="3">
        <v>94002598670</v>
      </c>
      <c r="G17" s="3">
        <v>93411668751</v>
      </c>
      <c r="I17" s="3">
        <v>590929919</v>
      </c>
      <c r="K17" s="3">
        <v>100000</v>
      </c>
      <c r="M17" s="3">
        <v>94002598670</v>
      </c>
      <c r="O17" s="3">
        <v>93411668751</v>
      </c>
      <c r="Q17" s="3">
        <v>590929919</v>
      </c>
      <c r="R17" s="3"/>
    </row>
    <row r="18" spans="1:18">
      <c r="A18" s="1" t="s">
        <v>37</v>
      </c>
      <c r="C18" s="3">
        <v>21000</v>
      </c>
      <c r="E18" s="3">
        <v>18964360863</v>
      </c>
      <c r="G18" s="3">
        <v>18709311907</v>
      </c>
      <c r="I18" s="3">
        <v>255048956</v>
      </c>
      <c r="K18" s="3">
        <v>21000</v>
      </c>
      <c r="M18" s="3">
        <v>18964360863</v>
      </c>
      <c r="O18" s="3">
        <v>18445287000</v>
      </c>
      <c r="Q18" s="3">
        <v>519073863</v>
      </c>
      <c r="R18" s="3"/>
    </row>
    <row r="19" spans="1:18">
      <c r="A19" s="1" t="s">
        <v>40</v>
      </c>
      <c r="C19" s="3">
        <v>0</v>
      </c>
      <c r="E19" s="3">
        <v>0</v>
      </c>
      <c r="G19" s="3">
        <v>-265783255</v>
      </c>
      <c r="I19" s="3">
        <v>265783255</v>
      </c>
      <c r="K19" s="3">
        <v>0</v>
      </c>
      <c r="M19" s="3">
        <v>0</v>
      </c>
      <c r="O19" s="3">
        <v>0</v>
      </c>
      <c r="Q19" s="3">
        <v>0</v>
      </c>
    </row>
    <row r="20" spans="1:18" ht="22.5" thickBot="1">
      <c r="E20" s="6">
        <f>SUM(E8:E19)</f>
        <v>273541413137</v>
      </c>
      <c r="G20" s="6">
        <f>SUM(G8:G19)</f>
        <v>270316571662</v>
      </c>
      <c r="I20" s="6">
        <f>SUM(I8:I19)</f>
        <v>3224841475</v>
      </c>
      <c r="M20" s="6">
        <f>SUM(M8:M19)</f>
        <v>273541413137</v>
      </c>
      <c r="O20" s="6">
        <f>SUM(O8:O19)</f>
        <v>267651248308</v>
      </c>
      <c r="Q20" s="6">
        <f>SUM(Q8:Q19)</f>
        <v>5890164829</v>
      </c>
    </row>
    <row r="21" spans="1:18" ht="22.5" thickTop="1"/>
    <row r="22" spans="1:18">
      <c r="I22" s="3"/>
    </row>
    <row r="23" spans="1:18">
      <c r="Q23" s="3"/>
    </row>
  </sheetData>
  <mergeCells count="16">
    <mergeCell ref="A2:Q2"/>
    <mergeCell ref="A3:Q3"/>
    <mergeCell ref="R3:V3"/>
    <mergeCell ref="A4:Q4"/>
    <mergeCell ref="R4:V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rightToLeft="1" topLeftCell="A8" workbookViewId="0">
      <selection activeCell="I19" sqref="I19"/>
    </sheetView>
  </sheetViews>
  <sheetFormatPr defaultRowHeight="21.75"/>
  <cols>
    <col min="1" max="1" width="30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5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4"/>
      <c r="S2" s="4"/>
      <c r="T2" s="4"/>
      <c r="U2" s="4"/>
      <c r="V2" s="4"/>
      <c r="W2" s="4"/>
      <c r="X2" s="4"/>
      <c r="Y2" s="4"/>
    </row>
    <row r="3" spans="1:25" ht="22.5">
      <c r="A3" s="15" t="s">
        <v>75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2.5">
      <c r="A6" s="12" t="s">
        <v>3</v>
      </c>
      <c r="C6" s="13" t="s">
        <v>77</v>
      </c>
      <c r="D6" s="13" t="s">
        <v>77</v>
      </c>
      <c r="E6" s="13" t="s">
        <v>77</v>
      </c>
      <c r="F6" s="13" t="s">
        <v>77</v>
      </c>
      <c r="G6" s="13" t="s">
        <v>77</v>
      </c>
      <c r="H6" s="13" t="s">
        <v>77</v>
      </c>
      <c r="I6" s="13" t="s">
        <v>77</v>
      </c>
      <c r="K6" s="13" t="s">
        <v>78</v>
      </c>
      <c r="L6" s="13" t="s">
        <v>78</v>
      </c>
      <c r="M6" s="13" t="s">
        <v>78</v>
      </c>
      <c r="N6" s="13" t="s">
        <v>78</v>
      </c>
      <c r="O6" s="13" t="s">
        <v>78</v>
      </c>
      <c r="P6" s="13" t="s">
        <v>78</v>
      </c>
      <c r="Q6" s="13" t="s">
        <v>78</v>
      </c>
    </row>
    <row r="7" spans="1:25" ht="22.5">
      <c r="A7" s="13" t="s">
        <v>3</v>
      </c>
      <c r="C7" s="16" t="s">
        <v>7</v>
      </c>
      <c r="E7" s="16" t="s">
        <v>96</v>
      </c>
      <c r="G7" s="16" t="s">
        <v>97</v>
      </c>
      <c r="I7" s="16" t="s">
        <v>99</v>
      </c>
      <c r="K7" s="16" t="s">
        <v>7</v>
      </c>
      <c r="M7" s="16" t="s">
        <v>96</v>
      </c>
      <c r="O7" s="16" t="s">
        <v>97</v>
      </c>
      <c r="Q7" s="16" t="s">
        <v>99</v>
      </c>
    </row>
    <row r="8" spans="1:25">
      <c r="A8" s="1" t="s">
        <v>17</v>
      </c>
      <c r="C8" s="3">
        <v>8368409</v>
      </c>
      <c r="E8" s="3">
        <v>647856559681</v>
      </c>
      <c r="G8" s="3">
        <v>646190102572</v>
      </c>
      <c r="I8" s="3">
        <v>1666457109</v>
      </c>
      <c r="K8" s="3">
        <v>8368409</v>
      </c>
      <c r="M8" s="3">
        <v>647856559681</v>
      </c>
      <c r="O8" s="3">
        <v>646190102572</v>
      </c>
      <c r="Q8" s="3">
        <v>1666457109</v>
      </c>
    </row>
    <row r="9" spans="1:25">
      <c r="A9" s="1" t="s">
        <v>15</v>
      </c>
      <c r="C9" s="3">
        <v>702751</v>
      </c>
      <c r="E9" s="3">
        <v>12157487103</v>
      </c>
      <c r="G9" s="3">
        <v>10850190926</v>
      </c>
      <c r="I9" s="3">
        <v>1307296177</v>
      </c>
      <c r="K9" s="3">
        <v>2102751</v>
      </c>
      <c r="M9" s="3">
        <v>31464348887</v>
      </c>
      <c r="O9" s="3">
        <v>29329163006</v>
      </c>
      <c r="Q9" s="3">
        <v>2135185881</v>
      </c>
    </row>
    <row r="10" spans="1:25">
      <c r="A10" s="1" t="s">
        <v>16</v>
      </c>
      <c r="C10" s="3">
        <v>8708952</v>
      </c>
      <c r="E10" s="3">
        <v>171191614452</v>
      </c>
      <c r="G10" s="3">
        <v>162164218198</v>
      </c>
      <c r="I10" s="3">
        <v>9027396254</v>
      </c>
      <c r="K10" s="3">
        <v>23364081</v>
      </c>
      <c r="M10" s="3">
        <v>435399687270</v>
      </c>
      <c r="O10" s="3">
        <v>418866144946</v>
      </c>
      <c r="Q10" s="3">
        <v>16533542324</v>
      </c>
    </row>
    <row r="11" spans="1:25">
      <c r="A11" s="1" t="s">
        <v>100</v>
      </c>
      <c r="C11" s="3">
        <v>0</v>
      </c>
      <c r="E11" s="3">
        <v>0</v>
      </c>
      <c r="G11" s="3">
        <v>0</v>
      </c>
      <c r="I11" s="3">
        <v>0</v>
      </c>
      <c r="K11" s="3">
        <v>19934</v>
      </c>
      <c r="M11" s="3">
        <v>185132193</v>
      </c>
      <c r="O11" s="3">
        <v>186666946</v>
      </c>
      <c r="Q11" s="3">
        <v>-1534753</v>
      </c>
    </row>
    <row r="12" spans="1:25">
      <c r="A12" s="1" t="s">
        <v>46</v>
      </c>
      <c r="C12" s="3">
        <v>7250</v>
      </c>
      <c r="E12" s="3">
        <v>6241273160</v>
      </c>
      <c r="G12" s="3">
        <v>6213792591</v>
      </c>
      <c r="I12" s="3">
        <v>27480569</v>
      </c>
      <c r="K12" s="3">
        <v>24100</v>
      </c>
      <c r="M12" s="3">
        <v>20537933569</v>
      </c>
      <c r="O12" s="3">
        <v>20133874662</v>
      </c>
      <c r="Q12" s="3">
        <v>404058907</v>
      </c>
    </row>
    <row r="13" spans="1:25">
      <c r="A13" s="1" t="s">
        <v>31</v>
      </c>
      <c r="C13" s="3">
        <v>3000</v>
      </c>
      <c r="E13" s="3">
        <v>2298754702</v>
      </c>
      <c r="G13" s="3">
        <v>2287652631</v>
      </c>
      <c r="I13" s="3">
        <v>11102071</v>
      </c>
      <c r="K13" s="3">
        <v>3000</v>
      </c>
      <c r="M13" s="3">
        <v>2298754702</v>
      </c>
      <c r="O13" s="3">
        <v>2287652631</v>
      </c>
      <c r="Q13" s="3">
        <v>11102071</v>
      </c>
    </row>
    <row r="14" spans="1:25">
      <c r="A14" s="1" t="s">
        <v>34</v>
      </c>
      <c r="C14" s="3">
        <v>6806</v>
      </c>
      <c r="E14" s="3">
        <v>5360554593</v>
      </c>
      <c r="G14" s="3">
        <v>5326813114</v>
      </c>
      <c r="I14" s="3">
        <v>33741479</v>
      </c>
      <c r="K14" s="3">
        <v>8806</v>
      </c>
      <c r="M14" s="3">
        <v>6919831842</v>
      </c>
      <c r="O14" s="3">
        <v>6881764352</v>
      </c>
      <c r="Q14" s="3">
        <v>38067490</v>
      </c>
    </row>
    <row r="15" spans="1:25">
      <c r="A15" s="1" t="s">
        <v>40</v>
      </c>
      <c r="C15" s="3">
        <v>70000</v>
      </c>
      <c r="E15" s="3">
        <v>51710350798</v>
      </c>
      <c r="G15" s="3">
        <v>51680988784</v>
      </c>
      <c r="I15" s="3">
        <v>29362014</v>
      </c>
      <c r="K15" s="3">
        <v>70000</v>
      </c>
      <c r="M15" s="3">
        <v>51710350798</v>
      </c>
      <c r="O15" s="3">
        <v>51680988784</v>
      </c>
      <c r="Q15" s="3">
        <v>29362014</v>
      </c>
    </row>
    <row r="16" spans="1:25">
      <c r="A16" s="1" t="s">
        <v>55</v>
      </c>
      <c r="C16" s="3">
        <v>2395</v>
      </c>
      <c r="E16" s="3">
        <v>1864591163</v>
      </c>
      <c r="G16" s="3">
        <v>1864431114</v>
      </c>
      <c r="I16" s="3">
        <v>160049</v>
      </c>
      <c r="K16" s="3">
        <v>2395</v>
      </c>
      <c r="M16" s="3">
        <v>1864591163</v>
      </c>
      <c r="O16" s="3">
        <v>1864431114</v>
      </c>
      <c r="Q16" s="3">
        <v>160049</v>
      </c>
    </row>
    <row r="17" spans="1:17">
      <c r="A17" s="1" t="s">
        <v>94</v>
      </c>
      <c r="C17" s="3">
        <v>0</v>
      </c>
      <c r="E17" s="3">
        <v>0</v>
      </c>
      <c r="G17" s="3">
        <v>0</v>
      </c>
      <c r="I17" s="3">
        <v>0</v>
      </c>
      <c r="K17" s="3">
        <v>1912</v>
      </c>
      <c r="M17" s="3">
        <v>1883865218</v>
      </c>
      <c r="O17" s="3">
        <v>1850244452</v>
      </c>
      <c r="Q17" s="3">
        <v>33620766</v>
      </c>
    </row>
    <row r="18" spans="1:17">
      <c r="A18" s="1" t="s">
        <v>93</v>
      </c>
      <c r="C18" s="3">
        <v>0</v>
      </c>
      <c r="E18" s="3">
        <v>0</v>
      </c>
      <c r="G18" s="3">
        <v>0</v>
      </c>
      <c r="I18" s="3">
        <v>0</v>
      </c>
      <c r="K18" s="3">
        <v>15299</v>
      </c>
      <c r="M18" s="3">
        <v>15299000000</v>
      </c>
      <c r="O18" s="3">
        <v>15179776850</v>
      </c>
      <c r="Q18" s="3">
        <v>119223150</v>
      </c>
    </row>
    <row r="19" spans="1:17">
      <c r="A19" s="1" t="s">
        <v>91</v>
      </c>
      <c r="C19" s="3">
        <v>0</v>
      </c>
      <c r="E19" s="3">
        <v>0</v>
      </c>
      <c r="G19" s="3">
        <v>0</v>
      </c>
      <c r="I19" s="3">
        <v>0</v>
      </c>
      <c r="K19" s="3">
        <v>10088</v>
      </c>
      <c r="M19" s="3">
        <v>10088000000</v>
      </c>
      <c r="O19" s="3">
        <v>10009909702</v>
      </c>
      <c r="Q19" s="3">
        <v>78090298</v>
      </c>
    </row>
    <row r="20" spans="1:17">
      <c r="A20" s="1" t="s">
        <v>92</v>
      </c>
      <c r="C20" s="3">
        <v>0</v>
      </c>
      <c r="E20" s="3">
        <v>0</v>
      </c>
      <c r="G20" s="3">
        <v>0</v>
      </c>
      <c r="I20" s="3">
        <v>0</v>
      </c>
      <c r="K20" s="3">
        <v>4770</v>
      </c>
      <c r="M20" s="3">
        <v>4538940462</v>
      </c>
      <c r="O20" s="3">
        <v>4450445155</v>
      </c>
      <c r="Q20" s="3">
        <v>88495307</v>
      </c>
    </row>
    <row r="21" spans="1:17">
      <c r="A21" s="1" t="s">
        <v>90</v>
      </c>
      <c r="C21" s="3">
        <v>0</v>
      </c>
      <c r="E21" s="3">
        <v>0</v>
      </c>
      <c r="G21" s="3">
        <v>0</v>
      </c>
      <c r="I21" s="3">
        <v>0</v>
      </c>
      <c r="K21" s="3">
        <v>40000</v>
      </c>
      <c r="M21" s="3">
        <v>39083880000</v>
      </c>
      <c r="O21" s="3">
        <v>37070969898</v>
      </c>
      <c r="Q21" s="3">
        <v>2012910102</v>
      </c>
    </row>
    <row r="22" spans="1:17">
      <c r="A22" s="1" t="s">
        <v>89</v>
      </c>
      <c r="C22" s="3">
        <v>0</v>
      </c>
      <c r="E22" s="3">
        <v>0</v>
      </c>
      <c r="G22" s="3">
        <v>0</v>
      </c>
      <c r="I22" s="3">
        <v>0</v>
      </c>
      <c r="K22" s="3">
        <v>2499</v>
      </c>
      <c r="M22" s="3">
        <v>2427650129</v>
      </c>
      <c r="O22" s="3">
        <v>2379192792</v>
      </c>
      <c r="Q22" s="3">
        <v>48457337</v>
      </c>
    </row>
    <row r="23" spans="1:17">
      <c r="A23" s="1" t="s">
        <v>43</v>
      </c>
      <c r="C23" s="3">
        <v>0</v>
      </c>
      <c r="E23" s="3">
        <v>0</v>
      </c>
      <c r="G23" s="3">
        <v>0</v>
      </c>
      <c r="I23" s="3">
        <v>0</v>
      </c>
      <c r="K23" s="3">
        <v>3000</v>
      </c>
      <c r="M23" s="3">
        <v>2412429000</v>
      </c>
      <c r="O23" s="3">
        <v>2576015962</v>
      </c>
      <c r="Q23" s="3">
        <v>-163586962</v>
      </c>
    </row>
    <row r="24" spans="1:17">
      <c r="A24" s="1" t="s">
        <v>88</v>
      </c>
      <c r="C24" s="3">
        <v>0</v>
      </c>
      <c r="E24" s="3">
        <v>0</v>
      </c>
      <c r="G24" s="3">
        <v>0</v>
      </c>
      <c r="I24" s="3">
        <v>0</v>
      </c>
      <c r="K24" s="3">
        <v>15000</v>
      </c>
      <c r="M24" s="3">
        <v>13430256000</v>
      </c>
      <c r="O24" s="3">
        <v>13011314762</v>
      </c>
      <c r="Q24" s="3">
        <v>418941238</v>
      </c>
    </row>
    <row r="25" spans="1:17">
      <c r="A25" s="1" t="s">
        <v>37</v>
      </c>
      <c r="C25" s="3">
        <v>0</v>
      </c>
      <c r="E25" s="3">
        <v>0</v>
      </c>
      <c r="G25" s="3">
        <v>0</v>
      </c>
      <c r="I25" s="3">
        <v>0</v>
      </c>
      <c r="K25" s="3">
        <v>129282</v>
      </c>
      <c r="M25" s="3">
        <v>108624955441</v>
      </c>
      <c r="O25" s="3">
        <v>106560582401</v>
      </c>
      <c r="Q25" s="3">
        <v>2064373040</v>
      </c>
    </row>
    <row r="26" spans="1:17">
      <c r="A26" s="1" t="s">
        <v>49</v>
      </c>
      <c r="C26" s="3">
        <v>0</v>
      </c>
      <c r="E26" s="3">
        <v>0</v>
      </c>
      <c r="G26" s="3">
        <v>0</v>
      </c>
      <c r="I26" s="3">
        <v>0</v>
      </c>
      <c r="K26" s="3">
        <v>20639</v>
      </c>
      <c r="M26" s="3">
        <v>18639102149</v>
      </c>
      <c r="O26" s="3">
        <v>18238000435</v>
      </c>
      <c r="Q26" s="3">
        <v>401101714</v>
      </c>
    </row>
    <row r="27" spans="1:17">
      <c r="A27" s="1" t="s">
        <v>95</v>
      </c>
      <c r="C27" s="3">
        <v>0</v>
      </c>
      <c r="E27" s="3">
        <v>0</v>
      </c>
      <c r="G27" s="3">
        <v>0</v>
      </c>
      <c r="I27" s="3">
        <v>0</v>
      </c>
      <c r="K27" s="3">
        <v>72866</v>
      </c>
      <c r="M27" s="3">
        <v>72866000000</v>
      </c>
      <c r="O27" s="3">
        <v>70116587981</v>
      </c>
      <c r="Q27" s="3">
        <v>2749412019</v>
      </c>
    </row>
    <row r="28" spans="1:17">
      <c r="A28" s="1" t="s">
        <v>87</v>
      </c>
      <c r="C28" s="3">
        <v>0</v>
      </c>
      <c r="E28" s="3">
        <v>0</v>
      </c>
      <c r="G28" s="3">
        <v>0</v>
      </c>
      <c r="I28" s="3">
        <v>0</v>
      </c>
      <c r="K28" s="3">
        <v>5000</v>
      </c>
      <c r="M28" s="3">
        <v>5000000000</v>
      </c>
      <c r="O28" s="3">
        <v>4847897724</v>
      </c>
      <c r="Q28" s="3">
        <v>152102276</v>
      </c>
    </row>
    <row r="29" spans="1:17">
      <c r="A29" s="1" t="s">
        <v>85</v>
      </c>
      <c r="C29" s="3">
        <v>0</v>
      </c>
      <c r="E29" s="3">
        <v>0</v>
      </c>
      <c r="G29" s="3">
        <v>0</v>
      </c>
      <c r="I29" s="3">
        <v>0</v>
      </c>
      <c r="K29" s="3">
        <v>200</v>
      </c>
      <c r="M29" s="3">
        <v>199549300</v>
      </c>
      <c r="O29" s="3">
        <v>193331758</v>
      </c>
      <c r="Q29" s="3">
        <v>6217542</v>
      </c>
    </row>
    <row r="30" spans="1:17">
      <c r="A30" s="1" t="s">
        <v>86</v>
      </c>
      <c r="C30" s="3">
        <v>0</v>
      </c>
      <c r="E30" s="3">
        <v>0</v>
      </c>
      <c r="G30" s="3">
        <v>0</v>
      </c>
      <c r="I30" s="3">
        <v>0</v>
      </c>
      <c r="K30" s="3">
        <v>13000</v>
      </c>
      <c r="M30" s="3">
        <v>11892271654</v>
      </c>
      <c r="O30" s="3">
        <v>11504834961</v>
      </c>
      <c r="Q30" s="3">
        <v>387436693</v>
      </c>
    </row>
    <row r="31" spans="1:17">
      <c r="A31" s="1" t="s">
        <v>27</v>
      </c>
      <c r="C31" s="3">
        <v>0</v>
      </c>
      <c r="E31" s="3">
        <v>0</v>
      </c>
      <c r="G31" s="3">
        <v>0</v>
      </c>
      <c r="I31" s="3">
        <v>0</v>
      </c>
      <c r="K31" s="3">
        <v>33470</v>
      </c>
      <c r="M31" s="3">
        <v>31619802400</v>
      </c>
      <c r="O31" s="3">
        <v>30885968055</v>
      </c>
      <c r="Q31" s="3">
        <v>733834345</v>
      </c>
    </row>
    <row r="32" spans="1:17">
      <c r="A32" s="1" t="s">
        <v>52</v>
      </c>
      <c r="C32" s="3">
        <v>0</v>
      </c>
      <c r="E32" s="3">
        <v>0</v>
      </c>
      <c r="G32" s="3">
        <v>0</v>
      </c>
      <c r="I32" s="3">
        <v>0</v>
      </c>
      <c r="K32" s="3">
        <v>1000</v>
      </c>
      <c r="M32" s="3">
        <v>920333498</v>
      </c>
      <c r="O32" s="3">
        <v>898450904</v>
      </c>
      <c r="Q32" s="3">
        <v>21882594</v>
      </c>
    </row>
    <row r="33" spans="5:17" ht="22.5" thickBot="1">
      <c r="E33" s="6">
        <f>SUM(E8:E32)</f>
        <v>898681185652</v>
      </c>
      <c r="G33" s="6">
        <f>SUM(G8:G32)</f>
        <v>886578189930</v>
      </c>
      <c r="I33" s="6">
        <f>SUM(I8:I32)</f>
        <v>12102995722</v>
      </c>
      <c r="M33" s="6">
        <f>SUM(M8:M32)</f>
        <v>1537163225356</v>
      </c>
      <c r="O33" s="6">
        <f>SUM(O8:O32)</f>
        <v>1507194312805</v>
      </c>
      <c r="Q33" s="6">
        <f>SUM(Q8:Q32)</f>
        <v>29968912551</v>
      </c>
    </row>
    <row r="34" spans="5:17" ht="22.5" thickTop="1"/>
    <row r="36" spans="5:17">
      <c r="I36" s="3"/>
      <c r="O36" s="3"/>
    </row>
    <row r="37" spans="5:17">
      <c r="Q37" s="3"/>
    </row>
  </sheetData>
  <mergeCells count="16">
    <mergeCell ref="A2:Q2"/>
    <mergeCell ref="A3:Q3"/>
    <mergeCell ref="R3:Y3"/>
    <mergeCell ref="A4:Q4"/>
    <mergeCell ref="R4:Y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3"/>
  <sheetViews>
    <sheetView rightToLeft="1" workbookViewId="0">
      <selection activeCell="U12" sqref="U12"/>
    </sheetView>
  </sheetViews>
  <sheetFormatPr defaultRowHeight="21.75"/>
  <cols>
    <col min="1" max="1" width="27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5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4"/>
      <c r="W2" s="4"/>
      <c r="X2" s="4"/>
      <c r="Y2" s="4"/>
    </row>
    <row r="3" spans="1:25" ht="22.5">
      <c r="A3" s="15" t="s">
        <v>75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2.5">
      <c r="A6" s="12" t="s">
        <v>3</v>
      </c>
      <c r="C6" s="13" t="s">
        <v>77</v>
      </c>
      <c r="D6" s="13" t="s">
        <v>77</v>
      </c>
      <c r="E6" s="13" t="s">
        <v>77</v>
      </c>
      <c r="F6" s="13" t="s">
        <v>77</v>
      </c>
      <c r="G6" s="13" t="s">
        <v>77</v>
      </c>
      <c r="H6" s="13" t="s">
        <v>77</v>
      </c>
      <c r="I6" s="13" t="s">
        <v>77</v>
      </c>
      <c r="J6" s="13" t="s">
        <v>77</v>
      </c>
      <c r="K6" s="13" t="s">
        <v>77</v>
      </c>
      <c r="M6" s="13" t="s">
        <v>78</v>
      </c>
      <c r="N6" s="13" t="s">
        <v>78</v>
      </c>
      <c r="O6" s="13" t="s">
        <v>78</v>
      </c>
      <c r="P6" s="13" t="s">
        <v>78</v>
      </c>
      <c r="Q6" s="13" t="s">
        <v>78</v>
      </c>
      <c r="R6" s="13" t="s">
        <v>78</v>
      </c>
      <c r="S6" s="13" t="s">
        <v>78</v>
      </c>
      <c r="T6" s="13" t="s">
        <v>78</v>
      </c>
      <c r="U6" s="13" t="s">
        <v>78</v>
      </c>
    </row>
    <row r="7" spans="1:25" ht="22.5">
      <c r="A7" s="13" t="s">
        <v>3</v>
      </c>
      <c r="C7" s="16" t="s">
        <v>101</v>
      </c>
      <c r="E7" s="16" t="s">
        <v>102</v>
      </c>
      <c r="G7" s="16" t="s">
        <v>103</v>
      </c>
      <c r="I7" s="16" t="s">
        <v>64</v>
      </c>
      <c r="K7" s="16" t="s">
        <v>104</v>
      </c>
      <c r="M7" s="16" t="s">
        <v>101</v>
      </c>
      <c r="O7" s="16" t="s">
        <v>102</v>
      </c>
      <c r="Q7" s="16" t="s">
        <v>103</v>
      </c>
      <c r="S7" s="16" t="s">
        <v>64</v>
      </c>
      <c r="U7" s="16" t="s">
        <v>104</v>
      </c>
    </row>
    <row r="8" spans="1:25">
      <c r="A8" s="1" t="s">
        <v>17</v>
      </c>
      <c r="C8" s="3">
        <v>0</v>
      </c>
      <c r="E8" s="3">
        <v>798853630</v>
      </c>
      <c r="G8" s="3">
        <v>1666457109</v>
      </c>
      <c r="I8" s="3">
        <v>2465310739</v>
      </c>
      <c r="K8" s="7">
        <f>I8/$I$12</f>
        <v>0.18388747804987987</v>
      </c>
      <c r="M8" s="3">
        <v>0</v>
      </c>
      <c r="O8" s="3">
        <v>798853630</v>
      </c>
      <c r="Q8" s="3">
        <v>1666457109</v>
      </c>
      <c r="S8" s="3">
        <v>2465310739</v>
      </c>
      <c r="U8" s="7">
        <f>S8/$S$12</f>
        <v>0.1021684271730854</v>
      </c>
    </row>
    <row r="9" spans="1:25">
      <c r="A9" s="1" t="s">
        <v>15</v>
      </c>
      <c r="C9" s="3">
        <v>0</v>
      </c>
      <c r="E9" s="3">
        <v>1398962</v>
      </c>
      <c r="G9" s="3">
        <v>1307296177</v>
      </c>
      <c r="I9" s="3">
        <v>1308695139</v>
      </c>
      <c r="K9" s="7">
        <f t="shared" ref="K9:K11" si="0">I9/$I$12</f>
        <v>9.7615543890610126E-2</v>
      </c>
      <c r="M9" s="3">
        <v>0</v>
      </c>
      <c r="O9" s="3">
        <v>206664802</v>
      </c>
      <c r="Q9" s="3">
        <v>2135185881</v>
      </c>
      <c r="S9" s="3">
        <v>2341850683</v>
      </c>
      <c r="U9" s="7">
        <f t="shared" ref="U9:U11" si="1">S9/$S$12</f>
        <v>9.7051944475517821E-2</v>
      </c>
    </row>
    <row r="10" spans="1:25">
      <c r="A10" s="1" t="s">
        <v>16</v>
      </c>
      <c r="C10" s="3">
        <v>0</v>
      </c>
      <c r="E10" s="3">
        <v>605224383</v>
      </c>
      <c r="G10" s="3">
        <v>9027396254</v>
      </c>
      <c r="I10" s="3">
        <v>9632620637</v>
      </c>
      <c r="K10" s="7">
        <f t="shared" si="0"/>
        <v>0.71849697805950996</v>
      </c>
      <c r="M10" s="3">
        <v>0</v>
      </c>
      <c r="O10" s="3">
        <v>2790699766</v>
      </c>
      <c r="Q10" s="3">
        <v>16533542324</v>
      </c>
      <c r="S10" s="3">
        <v>19324242090</v>
      </c>
      <c r="U10" s="7">
        <f t="shared" si="1"/>
        <v>0.80084323221991871</v>
      </c>
    </row>
    <row r="11" spans="1:25">
      <c r="A11" s="1" t="s">
        <v>100</v>
      </c>
      <c r="C11" s="3">
        <v>0</v>
      </c>
      <c r="E11" s="3">
        <v>0</v>
      </c>
      <c r="G11" s="3">
        <v>0</v>
      </c>
      <c r="I11" s="3">
        <v>0</v>
      </c>
      <c r="K11" s="7">
        <f t="shared" si="0"/>
        <v>0</v>
      </c>
      <c r="M11" s="3">
        <v>0</v>
      </c>
      <c r="O11" s="3">
        <v>0</v>
      </c>
      <c r="Q11" s="3">
        <v>-1534753</v>
      </c>
      <c r="S11" s="3">
        <v>-1534753</v>
      </c>
      <c r="U11" s="7">
        <f t="shared" si="1"/>
        <v>-6.3603868521977151E-5</v>
      </c>
    </row>
    <row r="12" spans="1:25" ht="22.5" thickBot="1">
      <c r="C12" s="6">
        <f>SUM(C8:C11)</f>
        <v>0</v>
      </c>
      <c r="E12" s="6">
        <f>SUM(E8:E11)</f>
        <v>1405476975</v>
      </c>
      <c r="G12" s="6">
        <f>SUM(G8:G11)</f>
        <v>12001149540</v>
      </c>
      <c r="I12" s="6">
        <f>SUM(I8:I11)</f>
        <v>13406626515</v>
      </c>
      <c r="K12" s="9">
        <f>SUM(K8:K11)</f>
        <v>1</v>
      </c>
      <c r="M12" s="6">
        <f>SUM(M8:M11)</f>
        <v>0</v>
      </c>
      <c r="O12" s="6">
        <f>SUM(O8:O11)</f>
        <v>3796218198</v>
      </c>
      <c r="Q12" s="6">
        <f>SUM(Q8:Q11)</f>
        <v>20333650561</v>
      </c>
      <c r="S12" s="6">
        <f>SUM(S8:S11)</f>
        <v>24129868759</v>
      </c>
      <c r="U12" s="11">
        <f>SUM(U8:U11)</f>
        <v>1</v>
      </c>
    </row>
    <row r="13" spans="1:25" ht="22.5" thickTop="1"/>
  </sheetData>
  <mergeCells count="18">
    <mergeCell ref="A2:U2"/>
    <mergeCell ref="A3:U3"/>
    <mergeCell ref="V3:Y3"/>
    <mergeCell ref="A4:U4"/>
    <mergeCell ref="V4:Y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2020-03-28T11:38:03Z</dcterms:created>
  <dcterms:modified xsi:type="dcterms:W3CDTF">2020-03-29T15:10:37Z</dcterms:modified>
</cp:coreProperties>
</file>