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Gadari\Desktop\ماهانه پرتفوی\فروردین 99\تارنما\"/>
    </mc:Choice>
  </mc:AlternateContent>
  <bookViews>
    <workbookView xWindow="0" yWindow="0" windowWidth="28800" windowHeight="12135"/>
  </bookViews>
  <sheets>
    <sheet name="تاییدیه" sheetId="16" r:id="rId1"/>
    <sheet name="سهام" sheetId="1" r:id="rId2"/>
    <sheet name="اوراق مشارکت" sheetId="3" r:id="rId3"/>
    <sheet name="سپرده " sheetId="6" r:id="rId4"/>
    <sheet name="جمع درآمدها" sheetId="15" r:id="rId5"/>
    <sheet name="سود اوراق بهادار و سپرده بانکی " sheetId="7" r:id="rId6"/>
    <sheet name="درآمد ناشی از تغییر قیمت اوراق " sheetId="9" r:id="rId7"/>
    <sheet name="درآمد ناشی از فروش " sheetId="10" r:id="rId8"/>
    <sheet name="سرمایه‌گذاری در سهام " sheetId="11" r:id="rId9"/>
    <sheet name="سرمایه‌گذاری در اوراق بهادار " sheetId="12" r:id="rId10"/>
    <sheet name="درآمد سپرده بانکی " sheetId="13" r:id="rId11"/>
  </sheets>
  <calcPr calcId="152511"/>
</workbook>
</file>

<file path=xl/calcChain.xml><?xml version="1.0" encoding="utf-8"?>
<calcChain xmlns="http://schemas.openxmlformats.org/spreadsheetml/2006/main">
  <c r="G10" i="15" l="1"/>
  <c r="E10" i="15"/>
  <c r="E8" i="15"/>
  <c r="E9" i="15"/>
  <c r="E7" i="15"/>
  <c r="C10" i="15"/>
  <c r="Q31" i="12"/>
  <c r="O31" i="12"/>
  <c r="M31" i="12"/>
  <c r="K31" i="12"/>
  <c r="I31" i="12"/>
  <c r="G31" i="12"/>
  <c r="E31" i="12"/>
  <c r="C31" i="12"/>
  <c r="U12" i="11"/>
  <c r="U9" i="11"/>
  <c r="U10" i="11"/>
  <c r="U11" i="11"/>
  <c r="U8" i="11"/>
  <c r="K9" i="11"/>
  <c r="K10" i="11"/>
  <c r="K12" i="11" s="1"/>
  <c r="K11" i="11"/>
  <c r="K8" i="11"/>
  <c r="S12" i="11"/>
  <c r="Q12" i="11"/>
  <c r="M12" i="11"/>
  <c r="O12" i="11"/>
  <c r="I12" i="11"/>
  <c r="G12" i="11"/>
  <c r="E12" i="11"/>
  <c r="C12" i="11"/>
  <c r="Q33" i="10"/>
  <c r="O33" i="10"/>
  <c r="M33" i="10"/>
  <c r="I33" i="10" l="1"/>
  <c r="G33" i="10"/>
  <c r="E33" i="10"/>
  <c r="Q21" i="9"/>
  <c r="O21" i="9"/>
  <c r="M21" i="9"/>
  <c r="I21" i="9"/>
  <c r="G21" i="9"/>
  <c r="E21" i="9"/>
  <c r="S10" i="7"/>
  <c r="Q10" i="7"/>
  <c r="O10" i="7"/>
  <c r="N10" i="7"/>
  <c r="M10" i="7"/>
  <c r="K10" i="7"/>
  <c r="I10" i="7"/>
  <c r="S10" i="6"/>
  <c r="Q10" i="6"/>
  <c r="O10" i="6"/>
  <c r="M10" i="6"/>
  <c r="K10" i="6"/>
  <c r="AK19" i="3"/>
  <c r="AI19" i="3"/>
  <c r="AG19" i="3"/>
  <c r="AA19" i="3"/>
  <c r="W19" i="3"/>
  <c r="S19" i="3"/>
  <c r="Q19" i="3"/>
  <c r="Y12" i="1"/>
  <c r="W12" i="1"/>
  <c r="U12" i="1"/>
  <c r="O12" i="1"/>
  <c r="K12" i="1"/>
  <c r="G12" i="1"/>
  <c r="E12" i="1"/>
</calcChain>
</file>

<file path=xl/sharedStrings.xml><?xml version="1.0" encoding="utf-8"?>
<sst xmlns="http://schemas.openxmlformats.org/spreadsheetml/2006/main" count="465" uniqueCount="116">
  <si>
    <t>صندوق سرمایه‌گذاری اختصاصی بازارگردانی مفید</t>
  </si>
  <si>
    <t>صورت وضعیت پورتفوی</t>
  </si>
  <si>
    <t>برای ماه منتهی به 1399/01/31</t>
  </si>
  <si>
    <t>نام شرکت</t>
  </si>
  <si>
    <t>1398/12/29</t>
  </si>
  <si>
    <t>تغییرات طی دوره</t>
  </si>
  <si>
    <t>1399/01/31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</si>
  <si>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</si>
  <si>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</si>
  <si>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</si>
  <si>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</si>
  <si>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</si>
  <si>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</si>
  <si>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</si>
  <si>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</si>
  <si>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س. پشتوانه طلای مفید</t>
  </si>
  <si>
    <t>صندوق س.توسعه اندوخته آینده-س</t>
  </si>
  <si>
    <t>غلتک سازان سپاهان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</si>
  <si>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</si>
  <si>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</si>
  <si>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</si>
  <si>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</si>
  <si>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</si>
  <si>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</si>
  <si>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</si>
  <si>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</si>
  <si>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</si>
  <si>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اسنادخزانه-م15بودجه97-990224</t>
  </si>
  <si>
    <t>بله</t>
  </si>
  <si>
    <t>1398/03/28</t>
  </si>
  <si>
    <t>1399/02/24</t>
  </si>
  <si>
    <t>اسنادخزانه-م18بودجه97-000525</t>
  </si>
  <si>
    <t>1398/03/22</t>
  </si>
  <si>
    <t>1400/05/25</t>
  </si>
  <si>
    <t>اسنادخزانه-م20بودجه97-000324</t>
  </si>
  <si>
    <t>1398/03/21</t>
  </si>
  <si>
    <t>1400/03/24</t>
  </si>
  <si>
    <t>اسنادخزانه-م2بودجه98-990430</t>
  </si>
  <si>
    <t>1398/07/10</t>
  </si>
  <si>
    <t>1399/04/30</t>
  </si>
  <si>
    <t>اسنادخزانه-م3بودجه97-990721</t>
  </si>
  <si>
    <t>1397/07/25</t>
  </si>
  <si>
    <t>1399/07/21</t>
  </si>
  <si>
    <t>اسنادخزانه-م4بودجه97-991022</t>
  </si>
  <si>
    <t>1397/06/21</t>
  </si>
  <si>
    <t>1399/10/22</t>
  </si>
  <si>
    <t>اسنادخزانه-م6بودجه97-990423</t>
  </si>
  <si>
    <t>1397/07/10</t>
  </si>
  <si>
    <t>1399/04/23</t>
  </si>
  <si>
    <t>صکوک اجاره مخابرات-3 ماهه 16%</t>
  </si>
  <si>
    <t>1397/02/30</t>
  </si>
  <si>
    <t>1401/02/30</t>
  </si>
  <si>
    <t>اسنادخزانه-م3بودجه98-990521</t>
  </si>
  <si>
    <t>1398/07/14</t>
  </si>
  <si>
    <t>1399/05/21</t>
  </si>
  <si>
    <t>اسنادخزانه-م1بودجه98-990423</t>
  </si>
  <si>
    <t>1398/09/09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</si>
  <si>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</si>
  <si>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</si>
  <si>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</si>
  <si>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</si>
  <si>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</si>
  <si>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</si>
  <si>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</si>
  <si>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</si>
  <si>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</si>
  <si>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ملت هفت تیر</t>
  </si>
  <si>
    <t>8537212257</t>
  </si>
  <si>
    <t>سپرده کوتاه مدت</t>
  </si>
  <si>
    <t>1397/08/14</t>
  </si>
  <si>
    <t>ملت باجه کارگزاری مفید</t>
  </si>
  <si>
    <t>8568491984</t>
  </si>
  <si>
    <t>قرض الحسنه</t>
  </si>
  <si>
    <t>1397/11/10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</si>
  <si>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</si>
  <si>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</si>
  <si>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</si>
  <si>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</si>
  <si>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</si>
  <si>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</si>
  <si>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</si>
  <si>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</si>
  <si>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</si>
  <si>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</si>
  <si>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</si>
  <si>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</si>
  <si>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</si>
  <si>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سود و زیان ناشی از فروش</t>
  </si>
  <si>
    <t>همکاران سیستم</t>
  </si>
  <si>
    <t>اسنادخزانه-م7بودجه98-000719</t>
  </si>
  <si>
    <t>اسنادخزانه-م9بودجه97-990513</t>
  </si>
  <si>
    <t>اسنادخزانه-م15بودجه96-980820</t>
  </si>
  <si>
    <t>اسنادخزانه-م5بودجه98-000422</t>
  </si>
  <si>
    <t>اسنادخزانه-م5بودجه97-980523</t>
  </si>
  <si>
    <t>اسنادخزانه-م8بودجه96-980411</t>
  </si>
  <si>
    <t>اسنادخزانه-م24بودجه96-990625</t>
  </si>
  <si>
    <t>اسنادخزانه-م12بودجه96-981114</t>
  </si>
  <si>
    <t>اسنادخزانه-م4بودجه96-980820</t>
  </si>
  <si>
    <t>اسنادخزانه-م7بودجه97-980627</t>
  </si>
  <si>
    <t>اسنادخزانه-م13بودجه96-981016</t>
  </si>
  <si>
    <t>اسنادخزانه-م9بودجه96-980411</t>
  </si>
  <si>
    <t>اسنادخزانه-م8بودجه97-980723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</si>
  <si>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</si>
  <si>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</si>
  <si>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</si>
  <si>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</si>
  <si>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</si>
  <si>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</si>
  <si>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</si>
  <si>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</si>
  <si>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</si>
  <si>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</si>
  <si>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سرمایه‌گذاری در سهام </t>
  </si>
  <si>
    <t xml:space="preserve">سرمایه‌گذاری در اوراق بهادار </t>
  </si>
  <si>
    <t xml:space="preserve">درآمد سپرده بانکی </t>
  </si>
  <si>
    <t>1399/01/01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</si>
</sst>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sz val="11"/>
      <name val="Calibri"/>
    </font>
    <font>
      <sz val="14"/>
      <name val="B Mitra"/>
      <charset val="178"/>
    </font>
    <font>
      <b/>
      <sz val="14"/>
      <color rgb="FF000000"/>
      <name val="B Mitra"/>
      <charset val="178"/>
    </font>
    <font>
      <b/>
      <sz val="14"/>
      <name val="B Mitra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3" fontId="2" fillId="0" borderId="4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4" xfId="0" applyNumberFormat="1" applyFont="1" applyBorder="1" applyAlignment="1">
      <alignment horizontal="center"/>
    </xf>
    <xf numFmtId="9" fontId="2" fillId="0" borderId="4" xfId="1" applyFont="1" applyBorder="1" applyAlignment="1">
      <alignment horizontal="center"/>
    </xf>
    <xf numFmtId="9" fontId="2" fillId="0" borderId="4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79375</xdr:rowOff>
    </xdr:from>
    <xdr:to>
      <xdr:col>10</xdr:col>
      <xdr:colOff>508000</xdr:colOff>
      <xdr:row>46</xdr:row>
      <xdr:rowOff>128230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107500" y="79375"/>
          <a:ext cx="6540500" cy="881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view="pageBreakPreview" topLeftCell="A8" zoomScaleNormal="100" zoomScaleSheetLayoutView="100" workbookViewId="0"/>
  </sheetViews>
  <sheetFormatPr defaultRowHeight="15"/>
  <sheetData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rightToLeft="1" topLeftCell="A16" workbookViewId="0">
      <selection activeCell="K31" sqref="K31:O31"/>
    </sheetView>
  </sheetViews>
  <sheetFormatPr defaultRowHeight="21.75"/>
  <cols>
    <col min="1" max="1" width="35.5703125" style="1" bestFit="1" customWidth="1"/>
    <col min="2" max="2" width="1" style="1" customWidth="1"/>
    <col min="3" max="3" width="16.140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6.14062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2.5">
      <c r="A3" s="13" t="s">
        <v>74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2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2.5">
      <c r="A6" s="10" t="s">
        <v>78</v>
      </c>
      <c r="C6" s="11" t="s">
        <v>76</v>
      </c>
      <c r="D6" s="11" t="s">
        <v>76</v>
      </c>
      <c r="E6" s="11" t="s">
        <v>76</v>
      </c>
      <c r="F6" s="11" t="s">
        <v>76</v>
      </c>
      <c r="G6" s="11" t="s">
        <v>76</v>
      </c>
      <c r="H6" s="11" t="s">
        <v>76</v>
      </c>
      <c r="I6" s="11" t="s">
        <v>76</v>
      </c>
      <c r="K6" s="11" t="s">
        <v>77</v>
      </c>
      <c r="L6" s="11" t="s">
        <v>77</v>
      </c>
      <c r="M6" s="11" t="s">
        <v>77</v>
      </c>
      <c r="N6" s="11" t="s">
        <v>77</v>
      </c>
      <c r="O6" s="11" t="s">
        <v>77</v>
      </c>
      <c r="P6" s="11" t="s">
        <v>77</v>
      </c>
      <c r="Q6" s="11" t="s">
        <v>77</v>
      </c>
    </row>
    <row r="7" spans="1:17" ht="22.5">
      <c r="A7" s="11" t="s">
        <v>78</v>
      </c>
      <c r="C7" s="14" t="s">
        <v>106</v>
      </c>
      <c r="E7" s="14" t="s">
        <v>103</v>
      </c>
      <c r="G7" s="14" t="s">
        <v>104</v>
      </c>
      <c r="I7" s="14" t="s">
        <v>107</v>
      </c>
      <c r="K7" s="14" t="s">
        <v>106</v>
      </c>
      <c r="M7" s="14" t="s">
        <v>103</v>
      </c>
      <c r="O7" s="14" t="s">
        <v>104</v>
      </c>
      <c r="Q7" s="14" t="s">
        <v>107</v>
      </c>
    </row>
    <row r="8" spans="1:17" ht="22.5">
      <c r="A8" s="2" t="s">
        <v>37</v>
      </c>
      <c r="C8" s="3">
        <v>0</v>
      </c>
      <c r="E8" s="3">
        <v>232521345</v>
      </c>
      <c r="G8" s="3">
        <v>1201973051</v>
      </c>
      <c r="I8" s="3">
        <v>1434494396</v>
      </c>
      <c r="K8" s="3">
        <v>0</v>
      </c>
      <c r="M8" s="3">
        <v>823451265</v>
      </c>
      <c r="O8" s="3">
        <v>1223855645</v>
      </c>
      <c r="Q8" s="3">
        <v>2047306910</v>
      </c>
    </row>
    <row r="9" spans="1:17" ht="22.5">
      <c r="A9" s="2" t="s">
        <v>46</v>
      </c>
      <c r="C9" s="3">
        <v>0</v>
      </c>
      <c r="E9" s="3">
        <v>727497611</v>
      </c>
      <c r="G9" s="3">
        <v>181182960</v>
      </c>
      <c r="I9" s="3">
        <v>908680571</v>
      </c>
      <c r="K9" s="3">
        <v>0</v>
      </c>
      <c r="M9" s="3">
        <v>1062461088</v>
      </c>
      <c r="O9" s="3">
        <v>582284674</v>
      </c>
      <c r="Q9" s="3">
        <v>1644745762</v>
      </c>
    </row>
    <row r="10" spans="1:17" ht="22.5">
      <c r="A10" s="2" t="s">
        <v>89</v>
      </c>
      <c r="C10" s="3">
        <v>0</v>
      </c>
      <c r="E10" s="3">
        <v>0</v>
      </c>
      <c r="G10" s="3">
        <v>0</v>
      </c>
      <c r="I10" s="3">
        <v>0</v>
      </c>
      <c r="K10" s="3">
        <v>0</v>
      </c>
      <c r="M10" s="3">
        <v>0</v>
      </c>
      <c r="O10" s="3">
        <v>29362014</v>
      </c>
      <c r="Q10" s="3">
        <v>29362014</v>
      </c>
    </row>
    <row r="11" spans="1:17" ht="22.5">
      <c r="A11" s="2" t="s">
        <v>90</v>
      </c>
      <c r="C11" s="3">
        <v>0</v>
      </c>
      <c r="E11" s="3">
        <v>0</v>
      </c>
      <c r="G11" s="3">
        <v>0</v>
      </c>
      <c r="I11" s="3">
        <v>0</v>
      </c>
      <c r="K11" s="3">
        <v>0</v>
      </c>
      <c r="M11" s="3">
        <v>0</v>
      </c>
      <c r="O11" s="3">
        <v>387436693</v>
      </c>
      <c r="Q11" s="3">
        <v>387436693</v>
      </c>
    </row>
    <row r="12" spans="1:17" ht="22.5">
      <c r="A12" s="2" t="s">
        <v>91</v>
      </c>
      <c r="C12" s="3">
        <v>0</v>
      </c>
      <c r="E12" s="3">
        <v>0</v>
      </c>
      <c r="G12" s="3">
        <v>0</v>
      </c>
      <c r="I12" s="3">
        <v>0</v>
      </c>
      <c r="K12" s="3">
        <v>0</v>
      </c>
      <c r="M12" s="3">
        <v>0</v>
      </c>
      <c r="O12" s="3">
        <v>48457337</v>
      </c>
      <c r="Q12" s="3">
        <v>48457337</v>
      </c>
    </row>
    <row r="13" spans="1:17" ht="22.5">
      <c r="A13" s="2" t="s">
        <v>92</v>
      </c>
      <c r="C13" s="3">
        <v>0</v>
      </c>
      <c r="E13" s="3">
        <v>0</v>
      </c>
      <c r="G13" s="3">
        <v>0</v>
      </c>
      <c r="I13" s="3">
        <v>0</v>
      </c>
      <c r="K13" s="3">
        <v>0</v>
      </c>
      <c r="M13" s="3">
        <v>0</v>
      </c>
      <c r="O13" s="3">
        <v>160049</v>
      </c>
      <c r="Q13" s="3">
        <v>160049</v>
      </c>
    </row>
    <row r="14" spans="1:17" ht="22.5">
      <c r="A14" s="2" t="s">
        <v>93</v>
      </c>
      <c r="C14" s="3">
        <v>0</v>
      </c>
      <c r="E14" s="3">
        <v>0</v>
      </c>
      <c r="G14" s="3">
        <v>0</v>
      </c>
      <c r="I14" s="3">
        <v>0</v>
      </c>
      <c r="K14" s="3">
        <v>0</v>
      </c>
      <c r="M14" s="3">
        <v>0</v>
      </c>
      <c r="O14" s="3">
        <v>152102276</v>
      </c>
      <c r="Q14" s="3">
        <v>152102276</v>
      </c>
    </row>
    <row r="15" spans="1:17" ht="22.5">
      <c r="A15" s="2" t="s">
        <v>94</v>
      </c>
      <c r="C15" s="3">
        <v>0</v>
      </c>
      <c r="E15" s="3">
        <v>0</v>
      </c>
      <c r="G15" s="3">
        <v>0</v>
      </c>
      <c r="I15" s="3">
        <v>0</v>
      </c>
      <c r="K15" s="3">
        <v>0</v>
      </c>
      <c r="M15" s="3">
        <v>0</v>
      </c>
      <c r="O15" s="3">
        <v>119223150</v>
      </c>
      <c r="Q15" s="3">
        <v>119223150</v>
      </c>
    </row>
    <row r="16" spans="1:17" ht="22.5">
      <c r="A16" s="2" t="s">
        <v>95</v>
      </c>
      <c r="C16" s="3">
        <v>0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418941238</v>
      </c>
      <c r="Q16" s="3">
        <v>418941238</v>
      </c>
    </row>
    <row r="17" spans="1:17" ht="22.5">
      <c r="A17" s="2" t="s">
        <v>96</v>
      </c>
      <c r="C17" s="3">
        <v>0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88495307</v>
      </c>
      <c r="Q17" s="3">
        <v>88495307</v>
      </c>
    </row>
    <row r="18" spans="1:17" ht="22.5">
      <c r="A18" s="2" t="s">
        <v>31</v>
      </c>
      <c r="C18" s="3">
        <v>0</v>
      </c>
      <c r="E18" s="3">
        <v>93128432</v>
      </c>
      <c r="G18" s="3">
        <v>0</v>
      </c>
      <c r="I18" s="3">
        <v>93128432</v>
      </c>
      <c r="K18" s="3">
        <v>0</v>
      </c>
      <c r="M18" s="3">
        <v>152508840</v>
      </c>
      <c r="O18" s="3">
        <v>11102071</v>
      </c>
      <c r="Q18" s="3">
        <v>163610911</v>
      </c>
    </row>
    <row r="19" spans="1:17" ht="22.5">
      <c r="A19" s="2" t="s">
        <v>27</v>
      </c>
      <c r="C19" s="3">
        <v>0</v>
      </c>
      <c r="E19" s="3">
        <v>132563822</v>
      </c>
      <c r="G19" s="3">
        <v>0</v>
      </c>
      <c r="I19" s="3">
        <v>132563822</v>
      </c>
      <c r="K19" s="3">
        <v>0</v>
      </c>
      <c r="M19" s="3">
        <v>403325765</v>
      </c>
      <c r="O19" s="3">
        <v>733834345</v>
      </c>
      <c r="Q19" s="3">
        <v>1137160110</v>
      </c>
    </row>
    <row r="20" spans="1:17" ht="22.5">
      <c r="A20" s="2" t="s">
        <v>40</v>
      </c>
      <c r="C20" s="3">
        <v>0</v>
      </c>
      <c r="E20" s="3">
        <v>385028651</v>
      </c>
      <c r="G20" s="3">
        <v>0</v>
      </c>
      <c r="I20" s="3">
        <v>385028651</v>
      </c>
      <c r="K20" s="3">
        <v>0</v>
      </c>
      <c r="M20" s="3">
        <v>904102514</v>
      </c>
      <c r="O20" s="3">
        <v>2064373040</v>
      </c>
      <c r="Q20" s="3">
        <v>2968475554</v>
      </c>
    </row>
    <row r="21" spans="1:17" ht="22.5">
      <c r="A21" s="2" t="s">
        <v>97</v>
      </c>
      <c r="C21" s="3">
        <v>0</v>
      </c>
      <c r="E21" s="3">
        <v>0</v>
      </c>
      <c r="G21" s="3">
        <v>0</v>
      </c>
      <c r="I21" s="3">
        <v>0</v>
      </c>
      <c r="K21" s="3">
        <v>0</v>
      </c>
      <c r="M21" s="3">
        <v>0</v>
      </c>
      <c r="O21" s="3">
        <v>33620766</v>
      </c>
      <c r="Q21" s="3">
        <v>33620766</v>
      </c>
    </row>
    <row r="22" spans="1:17" ht="22.5">
      <c r="A22" s="2" t="s">
        <v>98</v>
      </c>
      <c r="C22" s="3">
        <v>0</v>
      </c>
      <c r="E22" s="3">
        <v>0</v>
      </c>
      <c r="G22" s="3">
        <v>0</v>
      </c>
      <c r="I22" s="3">
        <v>0</v>
      </c>
      <c r="K22" s="3">
        <v>0</v>
      </c>
      <c r="M22" s="3">
        <v>0</v>
      </c>
      <c r="O22" s="3">
        <v>2749412019</v>
      </c>
      <c r="Q22" s="3">
        <v>2749412019</v>
      </c>
    </row>
    <row r="23" spans="1:17" ht="22.5">
      <c r="A23" s="2" t="s">
        <v>99</v>
      </c>
      <c r="C23" s="3">
        <v>0</v>
      </c>
      <c r="E23" s="3">
        <v>0</v>
      </c>
      <c r="G23" s="3">
        <v>0</v>
      </c>
      <c r="I23" s="3">
        <v>0</v>
      </c>
      <c r="K23" s="3">
        <v>0</v>
      </c>
      <c r="M23" s="3">
        <v>0</v>
      </c>
      <c r="O23" s="3">
        <v>2012910102</v>
      </c>
      <c r="Q23" s="3">
        <v>2012910102</v>
      </c>
    </row>
    <row r="24" spans="1:17" ht="22.5">
      <c r="A24" s="2" t="s">
        <v>100</v>
      </c>
      <c r="C24" s="3">
        <v>0</v>
      </c>
      <c r="E24" s="3">
        <v>0</v>
      </c>
      <c r="G24" s="3">
        <v>0</v>
      </c>
      <c r="I24" s="3">
        <v>0</v>
      </c>
      <c r="K24" s="3">
        <v>0</v>
      </c>
      <c r="M24" s="3">
        <v>0</v>
      </c>
      <c r="O24" s="3">
        <v>78090298</v>
      </c>
      <c r="Q24" s="3">
        <v>78090298</v>
      </c>
    </row>
    <row r="25" spans="1:17" ht="22.5">
      <c r="A25" s="2" t="s">
        <v>43</v>
      </c>
      <c r="C25" s="3">
        <v>0</v>
      </c>
      <c r="E25" s="3">
        <v>172609101</v>
      </c>
      <c r="G25" s="3">
        <v>0</v>
      </c>
      <c r="I25" s="3">
        <v>172609101</v>
      </c>
      <c r="K25" s="3">
        <v>0</v>
      </c>
      <c r="M25" s="3">
        <v>292603011</v>
      </c>
      <c r="O25" s="3">
        <v>404058907</v>
      </c>
      <c r="Q25" s="3">
        <v>696661918</v>
      </c>
    </row>
    <row r="26" spans="1:17" ht="22.5">
      <c r="A26" s="2" t="s">
        <v>34</v>
      </c>
      <c r="C26" s="3">
        <v>0</v>
      </c>
      <c r="E26" s="3">
        <v>398758166</v>
      </c>
      <c r="G26" s="3">
        <v>0</v>
      </c>
      <c r="I26" s="3">
        <v>398758166</v>
      </c>
      <c r="K26" s="3">
        <v>0</v>
      </c>
      <c r="M26" s="3">
        <v>515582141</v>
      </c>
      <c r="O26" s="3">
        <v>38067490</v>
      </c>
      <c r="Q26" s="3">
        <v>553649631</v>
      </c>
    </row>
    <row r="27" spans="1:17" ht="22.5">
      <c r="A27" s="2" t="s">
        <v>101</v>
      </c>
      <c r="C27" s="3">
        <v>0</v>
      </c>
      <c r="E27" s="3">
        <v>0</v>
      </c>
      <c r="G27" s="3">
        <v>0</v>
      </c>
      <c r="I27" s="3">
        <v>0</v>
      </c>
      <c r="K27" s="3">
        <v>0</v>
      </c>
      <c r="M27" s="3">
        <v>0</v>
      </c>
      <c r="O27" s="3">
        <v>6217542</v>
      </c>
      <c r="Q27" s="3">
        <v>6217542</v>
      </c>
    </row>
    <row r="28" spans="1:17" ht="22.5">
      <c r="A28" s="2" t="s">
        <v>49</v>
      </c>
      <c r="C28" s="3">
        <v>20374399</v>
      </c>
      <c r="E28" s="3">
        <v>36984167</v>
      </c>
      <c r="G28" s="3">
        <v>0</v>
      </c>
      <c r="I28" s="3">
        <v>57358566</v>
      </c>
      <c r="K28" s="3">
        <v>126981147</v>
      </c>
      <c r="M28" s="3">
        <v>119003309</v>
      </c>
      <c r="O28" s="3">
        <v>-163586962</v>
      </c>
      <c r="Q28" s="3">
        <v>82397494</v>
      </c>
    </row>
    <row r="29" spans="1:17" ht="22.5">
      <c r="A29" s="2" t="s">
        <v>55</v>
      </c>
      <c r="C29" s="3">
        <v>0</v>
      </c>
      <c r="E29" s="3">
        <v>4140611</v>
      </c>
      <c r="G29" s="3">
        <v>0</v>
      </c>
      <c r="I29" s="3">
        <v>4140611</v>
      </c>
      <c r="K29" s="3">
        <v>0</v>
      </c>
      <c r="M29" s="3">
        <v>4140611</v>
      </c>
      <c r="O29" s="3">
        <v>0</v>
      </c>
      <c r="Q29" s="3">
        <v>4140611</v>
      </c>
    </row>
    <row r="30" spans="1:17" ht="22.5">
      <c r="A30" s="2" t="s">
        <v>52</v>
      </c>
      <c r="C30" s="3">
        <v>0</v>
      </c>
      <c r="E30" s="3">
        <v>-3546549</v>
      </c>
      <c r="G30" s="3">
        <v>0</v>
      </c>
      <c r="I30" s="3">
        <v>-3546549</v>
      </c>
      <c r="K30" s="3">
        <v>0</v>
      </c>
      <c r="M30" s="3">
        <v>-3546549</v>
      </c>
      <c r="O30" s="3">
        <v>0</v>
      </c>
      <c r="Q30" s="3">
        <v>-3546549</v>
      </c>
    </row>
    <row r="31" spans="1:17" ht="22.5" thickBot="1">
      <c r="C31" s="5">
        <f>SUM(C8:C30)</f>
        <v>20374399</v>
      </c>
      <c r="E31" s="5">
        <f>SUM(E8:E30)</f>
        <v>2179685357</v>
      </c>
      <c r="G31" s="5">
        <f>SUM(G8:G30)</f>
        <v>1383156011</v>
      </c>
      <c r="I31" s="5">
        <f>SUM(I8:I30)</f>
        <v>3583215767</v>
      </c>
      <c r="K31" s="5">
        <f>SUM(K8:K30)</f>
        <v>126981147</v>
      </c>
      <c r="M31" s="5">
        <f>SUM(M8:M30)</f>
        <v>4273631995</v>
      </c>
      <c r="O31" s="5">
        <f>SUM(O8:O30)</f>
        <v>11018418001</v>
      </c>
      <c r="Q31" s="5">
        <f>SUM(Q8:Q30)</f>
        <v>15419031143</v>
      </c>
    </row>
    <row r="32" spans="1:17" ht="22.5" thickTop="1"/>
  </sheetData>
  <mergeCells count="14">
    <mergeCell ref="A2:Q2"/>
    <mergeCell ref="A3:Q3"/>
    <mergeCell ref="A4:Q4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O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"/>
  <sheetViews>
    <sheetView rightToLeft="1" workbookViewId="0">
      <selection activeCell="C8" sqref="C8"/>
    </sheetView>
  </sheetViews>
  <sheetFormatPr defaultRowHeight="21.75"/>
  <cols>
    <col min="1" max="1" width="13.42578125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31.5703125" style="1" bestFit="1" customWidth="1"/>
    <col min="6" max="6" width="1" style="1" customWidth="1"/>
    <col min="7" max="7" width="27.42578125" style="1" bestFit="1" customWidth="1"/>
    <col min="8" max="8" width="1" style="1" customWidth="1"/>
    <col min="9" max="9" width="31.5703125" style="1" bestFit="1" customWidth="1"/>
    <col min="10" max="10" width="1" style="1" customWidth="1"/>
    <col min="11" max="11" width="27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2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22.5">
      <c r="A3" s="13" t="s">
        <v>74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22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6" spans="1:11" ht="22.5">
      <c r="A6" s="11" t="s">
        <v>108</v>
      </c>
      <c r="B6" s="11" t="s">
        <v>108</v>
      </c>
      <c r="C6" s="11" t="s">
        <v>108</v>
      </c>
      <c r="E6" s="11" t="s">
        <v>76</v>
      </c>
      <c r="F6" s="11" t="s">
        <v>76</v>
      </c>
      <c r="G6" s="11" t="s">
        <v>76</v>
      </c>
      <c r="I6" s="11" t="s">
        <v>77</v>
      </c>
      <c r="J6" s="11" t="s">
        <v>77</v>
      </c>
      <c r="K6" s="11" t="s">
        <v>77</v>
      </c>
    </row>
    <row r="7" spans="1:11" ht="22.5">
      <c r="A7" s="14" t="s">
        <v>109</v>
      </c>
      <c r="C7" s="14" t="s">
        <v>60</v>
      </c>
      <c r="E7" s="14" t="s">
        <v>110</v>
      </c>
      <c r="G7" s="14" t="s">
        <v>111</v>
      </c>
      <c r="I7" s="14" t="s">
        <v>110</v>
      </c>
      <c r="K7" s="14" t="s">
        <v>111</v>
      </c>
    </row>
    <row r="8" spans="1:11" ht="22.5">
      <c r="A8" s="2" t="s">
        <v>66</v>
      </c>
      <c r="C8" s="1" t="s">
        <v>67</v>
      </c>
      <c r="E8" s="3">
        <v>51729387</v>
      </c>
      <c r="G8" s="1">
        <v>100</v>
      </c>
      <c r="I8" s="3">
        <v>134449683</v>
      </c>
      <c r="K8" s="1">
        <v>100</v>
      </c>
    </row>
  </sheetData>
  <mergeCells count="12">
    <mergeCell ref="A2:K2"/>
    <mergeCell ref="A3:K3"/>
    <mergeCell ref="A4:K4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  <ignoredErrors>
    <ignoredError sqref="C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6"/>
  <sheetViews>
    <sheetView rightToLeft="1" workbookViewId="0">
      <selection activeCell="M14" sqref="M14"/>
    </sheetView>
  </sheetViews>
  <sheetFormatPr defaultRowHeight="21.75"/>
  <cols>
    <col min="1" max="1" width="35.140625" style="1" bestFit="1" customWidth="1"/>
    <col min="2" max="2" width="1" style="1" customWidth="1"/>
    <col min="3" max="3" width="10.1406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9.85546875" style="1" bestFit="1" customWidth="1"/>
    <col min="8" max="8" width="1" style="1" customWidth="1"/>
    <col min="9" max="9" width="11.2851562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2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0.140625" style="1" bestFit="1" customWidth="1"/>
    <col min="18" max="18" width="1" style="1" customWidth="1"/>
    <col min="19" max="19" width="10.7109375" style="1" bestFit="1" customWidth="1"/>
    <col min="20" max="20" width="1" style="1" customWidth="1"/>
    <col min="21" max="21" width="16.5703125" style="1" bestFit="1" customWidth="1"/>
    <col min="22" max="22" width="1" style="1" customWidth="1"/>
    <col min="23" max="23" width="19.85546875" style="1" bestFit="1" customWidth="1"/>
    <col min="24" max="24" width="1" style="1" customWidth="1"/>
    <col min="25" max="25" width="30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2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22.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ht="22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6" spans="1:25" ht="22.5">
      <c r="A6" s="10" t="s">
        <v>3</v>
      </c>
      <c r="C6" s="11" t="s">
        <v>115</v>
      </c>
      <c r="D6" s="11" t="s">
        <v>4</v>
      </c>
      <c r="E6" s="11" t="s">
        <v>4</v>
      </c>
      <c r="F6" s="11" t="s">
        <v>4</v>
      </c>
      <c r="G6" s="11" t="s">
        <v>4</v>
      </c>
      <c r="I6" s="11" t="s">
        <v>5</v>
      </c>
      <c r="J6" s="11" t="s">
        <v>5</v>
      </c>
      <c r="K6" s="11" t="s">
        <v>5</v>
      </c>
      <c r="L6" s="11" t="s">
        <v>5</v>
      </c>
      <c r="M6" s="11" t="s">
        <v>5</v>
      </c>
      <c r="N6" s="11" t="s">
        <v>5</v>
      </c>
      <c r="O6" s="11" t="s">
        <v>5</v>
      </c>
      <c r="Q6" s="11" t="s">
        <v>6</v>
      </c>
      <c r="R6" s="11" t="s">
        <v>6</v>
      </c>
      <c r="S6" s="11" t="s">
        <v>6</v>
      </c>
      <c r="T6" s="11" t="s">
        <v>6</v>
      </c>
      <c r="U6" s="11" t="s">
        <v>6</v>
      </c>
      <c r="V6" s="11" t="s">
        <v>6</v>
      </c>
      <c r="W6" s="11" t="s">
        <v>6</v>
      </c>
      <c r="X6" s="11" t="s">
        <v>6</v>
      </c>
      <c r="Y6" s="11" t="s">
        <v>6</v>
      </c>
    </row>
    <row r="7" spans="1:25" ht="22.5">
      <c r="A7" s="10" t="s">
        <v>3</v>
      </c>
      <c r="C7" s="12" t="s">
        <v>7</v>
      </c>
      <c r="E7" s="12" t="s">
        <v>8</v>
      </c>
      <c r="G7" s="12" t="s">
        <v>9</v>
      </c>
      <c r="I7" s="14" t="s">
        <v>10</v>
      </c>
      <c r="J7" s="14" t="s">
        <v>10</v>
      </c>
      <c r="K7" s="14" t="s">
        <v>10</v>
      </c>
      <c r="M7" s="14" t="s">
        <v>11</v>
      </c>
      <c r="N7" s="14" t="s">
        <v>11</v>
      </c>
      <c r="O7" s="14" t="s">
        <v>11</v>
      </c>
      <c r="Q7" s="12" t="s">
        <v>7</v>
      </c>
      <c r="S7" s="12" t="s">
        <v>12</v>
      </c>
      <c r="U7" s="12" t="s">
        <v>8</v>
      </c>
      <c r="W7" s="12" t="s">
        <v>9</v>
      </c>
      <c r="Y7" s="12" t="s">
        <v>13</v>
      </c>
    </row>
    <row r="8" spans="1:25" ht="22.5">
      <c r="A8" s="11" t="s">
        <v>3</v>
      </c>
      <c r="C8" s="11" t="s">
        <v>7</v>
      </c>
      <c r="E8" s="11" t="s">
        <v>8</v>
      </c>
      <c r="G8" s="11" t="s">
        <v>9</v>
      </c>
      <c r="I8" s="14" t="s">
        <v>7</v>
      </c>
      <c r="K8" s="14" t="s">
        <v>8</v>
      </c>
      <c r="M8" s="14" t="s">
        <v>7</v>
      </c>
      <c r="O8" s="14" t="s">
        <v>14</v>
      </c>
      <c r="Q8" s="11" t="s">
        <v>7</v>
      </c>
      <c r="S8" s="11" t="s">
        <v>12</v>
      </c>
      <c r="U8" s="11" t="s">
        <v>8</v>
      </c>
      <c r="W8" s="11" t="s">
        <v>9</v>
      </c>
      <c r="Y8" s="11" t="s">
        <v>13</v>
      </c>
    </row>
    <row r="9" spans="1:25" ht="22.5">
      <c r="A9" s="2" t="s">
        <v>15</v>
      </c>
      <c r="C9" s="3">
        <v>127249</v>
      </c>
      <c r="E9" s="3">
        <v>2061527754</v>
      </c>
      <c r="G9" s="3">
        <v>2268192556.164</v>
      </c>
      <c r="I9" s="3">
        <v>790000</v>
      </c>
      <c r="K9" s="3">
        <v>13781540000</v>
      </c>
      <c r="M9" s="3">
        <v>-788428</v>
      </c>
      <c r="O9" s="3">
        <v>15680380010</v>
      </c>
      <c r="Q9" s="3">
        <v>128821</v>
      </c>
      <c r="S9" s="3">
        <v>17307</v>
      </c>
      <c r="U9" s="3">
        <v>2229022842</v>
      </c>
      <c r="W9" s="3">
        <v>2227609967.7100501</v>
      </c>
      <c r="Y9" s="6">
        <v>4.7054600836964741E-3</v>
      </c>
    </row>
    <row r="10" spans="1:25" ht="22.5">
      <c r="A10" s="2" t="s">
        <v>16</v>
      </c>
      <c r="C10" s="3">
        <v>671729</v>
      </c>
      <c r="E10" s="3">
        <v>49074051164</v>
      </c>
      <c r="G10" s="3">
        <v>49872904794.560501</v>
      </c>
      <c r="I10" s="3">
        <v>13776213</v>
      </c>
      <c r="K10" s="3">
        <v>1203572843949</v>
      </c>
      <c r="M10" s="3">
        <v>-12449435</v>
      </c>
      <c r="O10" s="3">
        <v>1090902894620</v>
      </c>
      <c r="Q10" s="3">
        <v>1998507</v>
      </c>
      <c r="S10" s="3">
        <v>99031</v>
      </c>
      <c r="U10" s="3">
        <v>189526735300</v>
      </c>
      <c r="W10" s="3">
        <v>197124469271.599</v>
      </c>
      <c r="Y10" s="6">
        <v>0.41639305584131525</v>
      </c>
    </row>
    <row r="11" spans="1:25" ht="22.5">
      <c r="A11" s="2" t="s">
        <v>17</v>
      </c>
      <c r="C11" s="3">
        <v>1000000</v>
      </c>
      <c r="E11" s="3">
        <v>18967676217</v>
      </c>
      <c r="G11" s="3">
        <v>21758834460</v>
      </c>
      <c r="I11" s="3">
        <v>7610000</v>
      </c>
      <c r="K11" s="3">
        <v>192998610293</v>
      </c>
      <c r="M11" s="3">
        <v>-7110000</v>
      </c>
      <c r="O11" s="3">
        <v>188903196250</v>
      </c>
      <c r="Q11" s="3">
        <v>1500000</v>
      </c>
      <c r="S11" s="3">
        <v>34582</v>
      </c>
      <c r="U11" s="3">
        <v>38783050218</v>
      </c>
      <c r="W11" s="3">
        <v>51666026730</v>
      </c>
      <c r="Y11" s="6">
        <v>0.10913599327764098</v>
      </c>
    </row>
    <row r="12" spans="1:25" ht="22.5" thickBot="1">
      <c r="E12" s="5">
        <f>SUM(E9:E11)</f>
        <v>70103255135</v>
      </c>
      <c r="G12" s="5">
        <f>SUM(G9:G11)</f>
        <v>73899931810.724503</v>
      </c>
      <c r="K12" s="5">
        <f>SUM(K9:K11)</f>
        <v>1410352994242</v>
      </c>
      <c r="O12" s="5">
        <f>SUM(O9:O11)</f>
        <v>1295486470880</v>
      </c>
      <c r="U12" s="5">
        <f>SUM(U9:U11)</f>
        <v>230538808360</v>
      </c>
      <c r="W12" s="5">
        <f>SUM(W9:W11)</f>
        <v>251018105969.30905</v>
      </c>
      <c r="Y12" s="7">
        <f>SUM(Y9:Y11)</f>
        <v>0.53023450920265269</v>
      </c>
    </row>
    <row r="13" spans="1:25" ht="22.5" thickTop="1"/>
    <row r="14" spans="1:25">
      <c r="O14" s="3"/>
    </row>
    <row r="15" spans="1:25">
      <c r="O15" s="3"/>
      <c r="Y15" s="3"/>
    </row>
    <row r="16" spans="1:25">
      <c r="O16" s="3"/>
    </row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1"/>
  <sheetViews>
    <sheetView rightToLeft="1" topLeftCell="D1" workbookViewId="0">
      <selection activeCell="AK20" sqref="AK20"/>
    </sheetView>
  </sheetViews>
  <sheetFormatPr defaultRowHeight="21.75"/>
  <cols>
    <col min="1" max="1" width="35.5703125" style="1" bestFit="1" customWidth="1"/>
    <col min="2" max="2" width="1" style="1" customWidth="1"/>
    <col min="3" max="3" width="21.85546875" style="1" bestFit="1" customWidth="1"/>
    <col min="4" max="4" width="1" style="1" customWidth="1"/>
    <col min="5" max="5" width="19.85546875" style="1" bestFit="1" customWidth="1"/>
    <col min="6" max="6" width="1" style="1" customWidth="1"/>
    <col min="7" max="7" width="12.28515625" style="1" bestFit="1" customWidth="1"/>
    <col min="8" max="8" width="1" style="1" customWidth="1"/>
    <col min="9" max="9" width="15" style="1" bestFit="1" customWidth="1"/>
    <col min="10" max="10" width="1" style="1" customWidth="1"/>
    <col min="11" max="11" width="9.140625" style="1" bestFit="1" customWidth="1"/>
    <col min="12" max="12" width="1" style="1" customWidth="1"/>
    <col min="13" max="13" width="9.8554687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19.85546875" style="1" bestFit="1" customWidth="1"/>
    <col min="20" max="20" width="1" style="1" customWidth="1"/>
    <col min="21" max="21" width="7.28515625" style="1" bestFit="1" customWidth="1"/>
    <col min="22" max="22" width="1" style="1" customWidth="1"/>
    <col min="23" max="23" width="15.42578125" style="1" bestFit="1" customWidth="1"/>
    <col min="24" max="24" width="1" style="1" customWidth="1"/>
    <col min="25" max="25" width="7.28515625" style="1" bestFit="1" customWidth="1"/>
    <col min="26" max="26" width="1" style="1" customWidth="1"/>
    <col min="27" max="27" width="15.42578125" style="1" bestFit="1" customWidth="1"/>
    <col min="28" max="28" width="1" style="1" customWidth="1"/>
    <col min="29" max="29" width="7.28515625" style="1" bestFit="1" customWidth="1"/>
    <col min="30" max="30" width="1" style="1" customWidth="1"/>
    <col min="31" max="31" width="18.5703125" style="1" bestFit="1" customWidth="1"/>
    <col min="32" max="32" width="1" style="1" customWidth="1"/>
    <col min="33" max="33" width="16.5703125" style="1" bestFit="1" customWidth="1"/>
    <col min="34" max="34" width="1" style="1" customWidth="1"/>
    <col min="35" max="35" width="19.85546875" style="1" bestFit="1" customWidth="1"/>
    <col min="36" max="36" width="1" style="1" customWidth="1"/>
    <col min="37" max="37" width="30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2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1:37" ht="22.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1:37" ht="22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6" spans="1:37" ht="22.5">
      <c r="A6" s="11" t="s">
        <v>19</v>
      </c>
      <c r="B6" s="11" t="s">
        <v>19</v>
      </c>
      <c r="C6" s="11" t="s">
        <v>19</v>
      </c>
      <c r="D6" s="11" t="s">
        <v>19</v>
      </c>
      <c r="E6" s="11" t="s">
        <v>19</v>
      </c>
      <c r="F6" s="11" t="s">
        <v>19</v>
      </c>
      <c r="G6" s="11" t="s">
        <v>19</v>
      </c>
      <c r="H6" s="11" t="s">
        <v>19</v>
      </c>
      <c r="I6" s="11" t="s">
        <v>19</v>
      </c>
      <c r="J6" s="11" t="s">
        <v>19</v>
      </c>
      <c r="K6" s="11" t="s">
        <v>19</v>
      </c>
      <c r="L6" s="11" t="s">
        <v>19</v>
      </c>
      <c r="M6" s="11" t="s">
        <v>19</v>
      </c>
      <c r="O6" s="11" t="s">
        <v>115</v>
      </c>
      <c r="P6" s="11" t="s">
        <v>4</v>
      </c>
      <c r="Q6" s="11" t="s">
        <v>4</v>
      </c>
      <c r="R6" s="11" t="s">
        <v>4</v>
      </c>
      <c r="S6" s="11" t="s">
        <v>4</v>
      </c>
      <c r="U6" s="11" t="s">
        <v>5</v>
      </c>
      <c r="V6" s="11" t="s">
        <v>5</v>
      </c>
      <c r="W6" s="11" t="s">
        <v>5</v>
      </c>
      <c r="X6" s="11" t="s">
        <v>5</v>
      </c>
      <c r="Y6" s="11" t="s">
        <v>5</v>
      </c>
      <c r="Z6" s="11" t="s">
        <v>5</v>
      </c>
      <c r="AA6" s="11" t="s">
        <v>5</v>
      </c>
      <c r="AC6" s="11" t="s">
        <v>6</v>
      </c>
      <c r="AD6" s="11" t="s">
        <v>6</v>
      </c>
      <c r="AE6" s="11" t="s">
        <v>6</v>
      </c>
      <c r="AF6" s="11" t="s">
        <v>6</v>
      </c>
      <c r="AG6" s="11" t="s">
        <v>6</v>
      </c>
      <c r="AH6" s="11" t="s">
        <v>6</v>
      </c>
      <c r="AI6" s="11" t="s">
        <v>6</v>
      </c>
      <c r="AJ6" s="11" t="s">
        <v>6</v>
      </c>
      <c r="AK6" s="11" t="s">
        <v>6</v>
      </c>
    </row>
    <row r="7" spans="1:37" ht="22.5">
      <c r="A7" s="12" t="s">
        <v>20</v>
      </c>
      <c r="C7" s="12" t="s">
        <v>21</v>
      </c>
      <c r="E7" s="12" t="s">
        <v>22</v>
      </c>
      <c r="G7" s="12" t="s">
        <v>23</v>
      </c>
      <c r="I7" s="12" t="s">
        <v>24</v>
      </c>
      <c r="K7" s="12" t="s">
        <v>25</v>
      </c>
      <c r="M7" s="12" t="s">
        <v>18</v>
      </c>
      <c r="O7" s="12" t="s">
        <v>7</v>
      </c>
      <c r="Q7" s="12" t="s">
        <v>8</v>
      </c>
      <c r="S7" s="12" t="s">
        <v>9</v>
      </c>
      <c r="U7" s="14" t="s">
        <v>10</v>
      </c>
      <c r="V7" s="14" t="s">
        <v>10</v>
      </c>
      <c r="W7" s="14" t="s">
        <v>10</v>
      </c>
      <c r="Y7" s="14" t="s">
        <v>11</v>
      </c>
      <c r="Z7" s="14" t="s">
        <v>11</v>
      </c>
      <c r="AA7" s="14" t="s">
        <v>11</v>
      </c>
      <c r="AC7" s="12" t="s">
        <v>7</v>
      </c>
      <c r="AE7" s="12" t="s">
        <v>26</v>
      </c>
      <c r="AG7" s="12" t="s">
        <v>8</v>
      </c>
      <c r="AI7" s="12" t="s">
        <v>9</v>
      </c>
      <c r="AK7" s="12" t="s">
        <v>13</v>
      </c>
    </row>
    <row r="8" spans="1:37" ht="22.5">
      <c r="A8" s="11" t="s">
        <v>20</v>
      </c>
      <c r="C8" s="11" t="s">
        <v>21</v>
      </c>
      <c r="E8" s="11" t="s">
        <v>22</v>
      </c>
      <c r="G8" s="11" t="s">
        <v>23</v>
      </c>
      <c r="I8" s="11" t="s">
        <v>24</v>
      </c>
      <c r="K8" s="11" t="s">
        <v>25</v>
      </c>
      <c r="M8" s="11" t="s">
        <v>18</v>
      </c>
      <c r="O8" s="11" t="s">
        <v>7</v>
      </c>
      <c r="Q8" s="11" t="s">
        <v>8</v>
      </c>
      <c r="S8" s="11" t="s">
        <v>9</v>
      </c>
      <c r="U8" s="14" t="s">
        <v>7</v>
      </c>
      <c r="W8" s="14" t="s">
        <v>8</v>
      </c>
      <c r="Y8" s="14" t="s">
        <v>7</v>
      </c>
      <c r="AA8" s="14" t="s">
        <v>14</v>
      </c>
      <c r="AC8" s="11" t="s">
        <v>7</v>
      </c>
      <c r="AE8" s="11" t="s">
        <v>26</v>
      </c>
      <c r="AG8" s="11" t="s">
        <v>8</v>
      </c>
      <c r="AI8" s="11" t="s">
        <v>9</v>
      </c>
      <c r="AK8" s="11" t="s">
        <v>13</v>
      </c>
    </row>
    <row r="9" spans="1:37" ht="22.5">
      <c r="A9" s="2" t="s">
        <v>27</v>
      </c>
      <c r="C9" s="1" t="s">
        <v>28</v>
      </c>
      <c r="E9" s="1" t="s">
        <v>28</v>
      </c>
      <c r="G9" s="1" t="s">
        <v>29</v>
      </c>
      <c r="I9" s="1" t="s">
        <v>30</v>
      </c>
      <c r="K9" s="3">
        <v>0</v>
      </c>
      <c r="M9" s="3">
        <v>0</v>
      </c>
      <c r="O9" s="3">
        <v>10000</v>
      </c>
      <c r="Q9" s="3">
        <v>9457430000</v>
      </c>
      <c r="S9" s="3">
        <v>9728191943</v>
      </c>
      <c r="U9" s="3">
        <v>0</v>
      </c>
      <c r="W9" s="3">
        <v>0</v>
      </c>
      <c r="Y9" s="3">
        <v>0</v>
      </c>
      <c r="AA9" s="3">
        <v>0</v>
      </c>
      <c r="AC9" s="3">
        <v>10000</v>
      </c>
      <c r="AE9" s="3">
        <v>986791</v>
      </c>
      <c r="AG9" s="3">
        <v>9457430000</v>
      </c>
      <c r="AI9" s="3">
        <v>9860755765</v>
      </c>
      <c r="AK9" s="6">
        <v>2.0829226534205752E-2</v>
      </c>
    </row>
    <row r="10" spans="1:37" ht="22.5">
      <c r="A10" s="2" t="s">
        <v>31</v>
      </c>
      <c r="C10" s="1" t="s">
        <v>28</v>
      </c>
      <c r="E10" s="1" t="s">
        <v>28</v>
      </c>
      <c r="G10" s="1" t="s">
        <v>32</v>
      </c>
      <c r="I10" s="1" t="s">
        <v>33</v>
      </c>
      <c r="K10" s="3">
        <v>0</v>
      </c>
      <c r="M10" s="3">
        <v>0</v>
      </c>
      <c r="O10" s="3">
        <v>4000</v>
      </c>
      <c r="Q10" s="3">
        <v>3050203508</v>
      </c>
      <c r="S10" s="3">
        <v>3109583916</v>
      </c>
      <c r="U10" s="3">
        <v>0</v>
      </c>
      <c r="W10" s="3">
        <v>0</v>
      </c>
      <c r="Y10" s="3">
        <v>0</v>
      </c>
      <c r="AA10" s="3">
        <v>0</v>
      </c>
      <c r="AC10" s="3">
        <v>4000</v>
      </c>
      <c r="AE10" s="3">
        <v>801259</v>
      </c>
      <c r="AG10" s="3">
        <v>3050203508</v>
      </c>
      <c r="AI10" s="3">
        <v>3202712348</v>
      </c>
      <c r="AK10" s="6">
        <v>6.7652036629050416E-3</v>
      </c>
    </row>
    <row r="11" spans="1:37" ht="22.5">
      <c r="A11" s="2" t="s">
        <v>34</v>
      </c>
      <c r="C11" s="1" t="s">
        <v>28</v>
      </c>
      <c r="E11" s="1" t="s">
        <v>28</v>
      </c>
      <c r="G11" s="1" t="s">
        <v>35</v>
      </c>
      <c r="I11" s="1" t="s">
        <v>36</v>
      </c>
      <c r="K11" s="3">
        <v>0</v>
      </c>
      <c r="M11" s="3">
        <v>0</v>
      </c>
      <c r="O11" s="3">
        <v>10000</v>
      </c>
      <c r="Q11" s="3">
        <v>7826642833</v>
      </c>
      <c r="S11" s="3">
        <v>7943466808</v>
      </c>
      <c r="U11" s="3">
        <v>4000</v>
      </c>
      <c r="W11" s="3">
        <v>3282375076</v>
      </c>
      <c r="Y11" s="3">
        <v>0</v>
      </c>
      <c r="AA11" s="3">
        <v>0</v>
      </c>
      <c r="AC11" s="3">
        <v>14000</v>
      </c>
      <c r="AE11" s="3">
        <v>830931</v>
      </c>
      <c r="AG11" s="3">
        <v>11109017909</v>
      </c>
      <c r="AI11" s="3">
        <v>11624600050</v>
      </c>
      <c r="AK11" s="6">
        <v>2.4555057805043353E-2</v>
      </c>
    </row>
    <row r="12" spans="1:37" ht="22.5">
      <c r="A12" s="2" t="s">
        <v>37</v>
      </c>
      <c r="C12" s="1" t="s">
        <v>28</v>
      </c>
      <c r="E12" s="1" t="s">
        <v>28</v>
      </c>
      <c r="G12" s="1" t="s">
        <v>38</v>
      </c>
      <c r="I12" s="1" t="s">
        <v>39</v>
      </c>
      <c r="K12" s="3">
        <v>0</v>
      </c>
      <c r="M12" s="3">
        <v>0</v>
      </c>
      <c r="O12" s="3">
        <v>100000</v>
      </c>
      <c r="Q12" s="3">
        <v>93411668750</v>
      </c>
      <c r="S12" s="3">
        <v>94002598670</v>
      </c>
      <c r="U12" s="3">
        <v>0</v>
      </c>
      <c r="W12" s="3">
        <v>0</v>
      </c>
      <c r="Y12" s="3">
        <v>63000</v>
      </c>
      <c r="AA12" s="3">
        <v>60051324363</v>
      </c>
      <c r="AC12" s="3">
        <v>37000</v>
      </c>
      <c r="AE12" s="3">
        <v>957066</v>
      </c>
      <c r="AG12" s="3">
        <v>34562317438</v>
      </c>
      <c r="AI12" s="3">
        <v>35385768704</v>
      </c>
      <c r="AK12" s="6">
        <v>7.4746622874359805E-2</v>
      </c>
    </row>
    <row r="13" spans="1:37" ht="22.5">
      <c r="A13" s="2" t="s">
        <v>40</v>
      </c>
      <c r="C13" s="1" t="s">
        <v>28</v>
      </c>
      <c r="E13" s="1" t="s">
        <v>28</v>
      </c>
      <c r="G13" s="1" t="s">
        <v>41</v>
      </c>
      <c r="I13" s="1" t="s">
        <v>42</v>
      </c>
      <c r="K13" s="3">
        <v>0</v>
      </c>
      <c r="M13" s="3">
        <v>0</v>
      </c>
      <c r="O13" s="3">
        <v>21000</v>
      </c>
      <c r="Q13" s="3">
        <v>18445287000</v>
      </c>
      <c r="S13" s="3">
        <v>18964360863</v>
      </c>
      <c r="U13" s="3">
        <v>0</v>
      </c>
      <c r="W13" s="3">
        <v>0</v>
      </c>
      <c r="Y13" s="3">
        <v>0</v>
      </c>
      <c r="AA13" s="3">
        <v>0</v>
      </c>
      <c r="AC13" s="3">
        <v>21000</v>
      </c>
      <c r="AE13" s="3">
        <v>922068</v>
      </c>
      <c r="AG13" s="3">
        <v>18445287000</v>
      </c>
      <c r="AI13" s="3">
        <v>19349389514</v>
      </c>
      <c r="AK13" s="6">
        <v>4.0872406445378713E-2</v>
      </c>
    </row>
    <row r="14" spans="1:37" ht="22.5">
      <c r="A14" s="2" t="s">
        <v>43</v>
      </c>
      <c r="C14" s="1" t="s">
        <v>28</v>
      </c>
      <c r="E14" s="1" t="s">
        <v>28</v>
      </c>
      <c r="G14" s="1" t="s">
        <v>44</v>
      </c>
      <c r="I14" s="1" t="s">
        <v>45</v>
      </c>
      <c r="K14" s="3">
        <v>0</v>
      </c>
      <c r="M14" s="3">
        <v>0</v>
      </c>
      <c r="O14" s="3">
        <v>9000</v>
      </c>
      <c r="Q14" s="3">
        <v>7713673558</v>
      </c>
      <c r="S14" s="3">
        <v>7833667470</v>
      </c>
      <c r="U14" s="3">
        <v>9277</v>
      </c>
      <c r="W14" s="3">
        <v>8174455487</v>
      </c>
      <c r="Y14" s="3">
        <v>0</v>
      </c>
      <c r="AA14" s="3">
        <v>0</v>
      </c>
      <c r="AC14" s="3">
        <v>18277</v>
      </c>
      <c r="AE14" s="3">
        <v>885948</v>
      </c>
      <c r="AG14" s="3">
        <v>15888129041</v>
      </c>
      <c r="AI14" s="3">
        <v>16180732054</v>
      </c>
      <c r="AK14" s="6">
        <v>3.4179138138510659E-2</v>
      </c>
    </row>
    <row r="15" spans="1:37" ht="22.5">
      <c r="A15" s="2" t="s">
        <v>46</v>
      </c>
      <c r="C15" s="1" t="s">
        <v>28</v>
      </c>
      <c r="E15" s="1" t="s">
        <v>28</v>
      </c>
      <c r="G15" s="1" t="s">
        <v>47</v>
      </c>
      <c r="I15" s="1" t="s">
        <v>48</v>
      </c>
      <c r="K15" s="3">
        <v>0</v>
      </c>
      <c r="M15" s="3">
        <v>0</v>
      </c>
      <c r="O15" s="3">
        <v>60163</v>
      </c>
      <c r="Q15" s="3">
        <v>56443704538</v>
      </c>
      <c r="S15" s="3">
        <v>56778668015</v>
      </c>
      <c r="U15" s="3">
        <v>0</v>
      </c>
      <c r="W15" s="3">
        <v>0</v>
      </c>
      <c r="Y15" s="3">
        <v>10163</v>
      </c>
      <c r="AA15" s="3">
        <v>9715903124</v>
      </c>
      <c r="AC15" s="3">
        <v>50000</v>
      </c>
      <c r="AE15" s="3">
        <v>960125</v>
      </c>
      <c r="AG15" s="3">
        <v>46908984374</v>
      </c>
      <c r="AI15" s="3">
        <v>47971445468</v>
      </c>
      <c r="AK15" s="6">
        <v>0.10133179734284493</v>
      </c>
    </row>
    <row r="16" spans="1:37" ht="22.5">
      <c r="A16" s="2" t="s">
        <v>49</v>
      </c>
      <c r="C16" s="1" t="s">
        <v>28</v>
      </c>
      <c r="E16" s="1" t="s">
        <v>28</v>
      </c>
      <c r="G16" s="1" t="s">
        <v>50</v>
      </c>
      <c r="I16" s="1" t="s">
        <v>51</v>
      </c>
      <c r="K16" s="3">
        <v>16</v>
      </c>
      <c r="M16" s="3">
        <v>16</v>
      </c>
      <c r="O16" s="3">
        <v>1500</v>
      </c>
      <c r="Q16" s="3">
        <v>1198924500</v>
      </c>
      <c r="S16" s="3">
        <v>1280943642</v>
      </c>
      <c r="U16" s="3">
        <v>0</v>
      </c>
      <c r="W16" s="3">
        <v>0</v>
      </c>
      <c r="Y16" s="3">
        <v>0</v>
      </c>
      <c r="AA16" s="3">
        <v>0</v>
      </c>
      <c r="AC16" s="3">
        <v>1500</v>
      </c>
      <c r="AE16" s="3">
        <v>879256</v>
      </c>
      <c r="AG16" s="3">
        <v>1198924500</v>
      </c>
      <c r="AI16" s="3">
        <v>1317927809</v>
      </c>
      <c r="AK16" s="6">
        <v>2.783905974715159E-3</v>
      </c>
    </row>
    <row r="17" spans="1:37" ht="22.5">
      <c r="A17" s="2" t="s">
        <v>52</v>
      </c>
      <c r="C17" s="1" t="s">
        <v>28</v>
      </c>
      <c r="E17" s="1" t="s">
        <v>28</v>
      </c>
      <c r="G17" s="1" t="s">
        <v>53</v>
      </c>
      <c r="I17" s="1" t="s">
        <v>54</v>
      </c>
      <c r="K17" s="3">
        <v>0</v>
      </c>
      <c r="M17" s="3">
        <v>0</v>
      </c>
      <c r="O17" s="3">
        <v>0</v>
      </c>
      <c r="Q17" s="3">
        <v>0</v>
      </c>
      <c r="S17" s="3">
        <v>0</v>
      </c>
      <c r="U17" s="3">
        <v>40000</v>
      </c>
      <c r="W17" s="3">
        <v>37866036328</v>
      </c>
      <c r="Y17" s="3">
        <v>0</v>
      </c>
      <c r="AA17" s="3">
        <v>0</v>
      </c>
      <c r="AC17" s="3">
        <v>40000</v>
      </c>
      <c r="AE17" s="3">
        <v>947249</v>
      </c>
      <c r="AG17" s="3">
        <v>37866036328</v>
      </c>
      <c r="AI17" s="3">
        <v>37862489779</v>
      </c>
      <c r="AK17" s="6">
        <v>7.997828924584878E-2</v>
      </c>
    </row>
    <row r="18" spans="1:37" ht="22.5">
      <c r="A18" s="2" t="s">
        <v>55</v>
      </c>
      <c r="C18" s="1" t="s">
        <v>28</v>
      </c>
      <c r="E18" s="1" t="s">
        <v>28</v>
      </c>
      <c r="G18" s="1" t="s">
        <v>56</v>
      </c>
      <c r="I18" s="1" t="s">
        <v>48</v>
      </c>
      <c r="K18" s="3">
        <v>0</v>
      </c>
      <c r="M18" s="3">
        <v>0</v>
      </c>
      <c r="O18" s="3">
        <v>0</v>
      </c>
      <c r="Q18" s="3">
        <v>0</v>
      </c>
      <c r="S18" s="3">
        <v>0</v>
      </c>
      <c r="U18" s="3">
        <v>3500</v>
      </c>
      <c r="W18" s="3">
        <v>3354059927</v>
      </c>
      <c r="Y18" s="3">
        <v>0</v>
      </c>
      <c r="AA18" s="3">
        <v>0</v>
      </c>
      <c r="AC18" s="3">
        <v>3500</v>
      </c>
      <c r="AE18" s="3">
        <v>960182</v>
      </c>
      <c r="AG18" s="3">
        <v>3354059927</v>
      </c>
      <c r="AI18" s="3">
        <v>3358200538</v>
      </c>
      <c r="AK18" s="6">
        <v>7.093646919191658E-3</v>
      </c>
    </row>
    <row r="19" spans="1:37" ht="22.5" thickBot="1">
      <c r="Q19" s="5">
        <f>SUM(Q9:Q18)</f>
        <v>197547534687</v>
      </c>
      <c r="S19" s="5">
        <f>SUM(S9:S18)</f>
        <v>199641481327</v>
      </c>
      <c r="W19" s="5">
        <f>SUM(W9:W18)</f>
        <v>52676926818</v>
      </c>
      <c r="AA19" s="5">
        <f>SUM(AA9:AA18)</f>
        <v>69767227487</v>
      </c>
      <c r="AG19" s="5">
        <f>SUM(AG9:AG18)</f>
        <v>181840390025</v>
      </c>
      <c r="AI19" s="5">
        <f>SUM(AI9:AI18)</f>
        <v>186114022029</v>
      </c>
      <c r="AK19" s="7">
        <f>SUM(AK9:AK18)</f>
        <v>0.39313529494300387</v>
      </c>
    </row>
    <row r="20" spans="1:37" ht="22.5" thickTop="1"/>
    <row r="21" spans="1:37">
      <c r="AI21" s="3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2"/>
  <sheetViews>
    <sheetView rightToLeft="1" workbookViewId="0">
      <selection activeCell="S17" sqref="S17"/>
    </sheetView>
  </sheetViews>
  <sheetFormatPr defaultRowHeight="21.75"/>
  <cols>
    <col min="1" max="1" width="23.7109375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14.140625" style="1" bestFit="1" customWidth="1"/>
    <col min="6" max="6" width="1" style="1" customWidth="1"/>
    <col min="7" max="7" width="12" style="1" bestFit="1" customWidth="1"/>
    <col min="8" max="8" width="1" style="1" customWidth="1"/>
    <col min="9" max="9" width="9.140625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1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2.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2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2.5">
      <c r="A6" s="10" t="s">
        <v>58</v>
      </c>
      <c r="C6" s="11" t="s">
        <v>59</v>
      </c>
      <c r="D6" s="11" t="s">
        <v>59</v>
      </c>
      <c r="E6" s="11" t="s">
        <v>59</v>
      </c>
      <c r="F6" s="11" t="s">
        <v>59</v>
      </c>
      <c r="G6" s="11" t="s">
        <v>59</v>
      </c>
      <c r="H6" s="11" t="s">
        <v>59</v>
      </c>
      <c r="I6" s="11" t="s">
        <v>59</v>
      </c>
      <c r="K6" s="11" t="s">
        <v>115</v>
      </c>
      <c r="M6" s="11" t="s">
        <v>5</v>
      </c>
      <c r="N6" s="11" t="s">
        <v>5</v>
      </c>
      <c r="O6" s="11" t="s">
        <v>5</v>
      </c>
      <c r="Q6" s="11" t="s">
        <v>6</v>
      </c>
      <c r="R6" s="11" t="s">
        <v>6</v>
      </c>
      <c r="S6" s="11" t="s">
        <v>6</v>
      </c>
    </row>
    <row r="7" spans="1:19" ht="22.5">
      <c r="A7" s="11" t="s">
        <v>58</v>
      </c>
      <c r="C7" s="14" t="s">
        <v>60</v>
      </c>
      <c r="E7" s="14" t="s">
        <v>61</v>
      </c>
      <c r="G7" s="14" t="s">
        <v>62</v>
      </c>
      <c r="I7" s="14" t="s">
        <v>25</v>
      </c>
      <c r="K7" s="14" t="s">
        <v>63</v>
      </c>
      <c r="M7" s="14" t="s">
        <v>64</v>
      </c>
      <c r="O7" s="14" t="s">
        <v>65</v>
      </c>
      <c r="Q7" s="14" t="s">
        <v>63</v>
      </c>
      <c r="S7" s="14" t="s">
        <v>57</v>
      </c>
    </row>
    <row r="8" spans="1:19" ht="22.5">
      <c r="A8" s="2" t="s">
        <v>66</v>
      </c>
      <c r="C8" s="1" t="s">
        <v>67</v>
      </c>
      <c r="E8" s="1" t="s">
        <v>68</v>
      </c>
      <c r="G8" s="1" t="s">
        <v>69</v>
      </c>
      <c r="I8" s="1">
        <v>0</v>
      </c>
      <c r="K8" s="3">
        <v>63499010936</v>
      </c>
      <c r="M8" s="3">
        <v>912562097943</v>
      </c>
      <c r="O8" s="3">
        <v>945298084481</v>
      </c>
      <c r="Q8" s="3">
        <v>30763024398</v>
      </c>
      <c r="S8" s="6">
        <v>6.498183499662416E-2</v>
      </c>
    </row>
    <row r="9" spans="1:19" ht="22.5">
      <c r="A9" s="2" t="s">
        <v>70</v>
      </c>
      <c r="C9" s="1" t="s">
        <v>71</v>
      </c>
      <c r="E9" s="1" t="s">
        <v>72</v>
      </c>
      <c r="G9" s="1" t="s">
        <v>73</v>
      </c>
      <c r="I9" s="1">
        <v>0</v>
      </c>
      <c r="K9" s="3">
        <v>500000</v>
      </c>
      <c r="M9" s="3">
        <v>0</v>
      </c>
      <c r="O9" s="3">
        <v>0</v>
      </c>
      <c r="Q9" s="3">
        <v>500000</v>
      </c>
      <c r="S9" s="6">
        <v>1.0561678552133652E-6</v>
      </c>
    </row>
    <row r="10" spans="1:19" ht="22.5" thickBot="1">
      <c r="K10" s="5">
        <f>SUM(K8:K9)</f>
        <v>63499510936</v>
      </c>
      <c r="M10" s="5">
        <f>SUM(M8:M9)</f>
        <v>912562097943</v>
      </c>
      <c r="O10" s="5">
        <f>SUM(O8:O9)</f>
        <v>945298084481</v>
      </c>
      <c r="Q10" s="5">
        <f>SUM(Q8:Q9)</f>
        <v>30763524398</v>
      </c>
      <c r="S10" s="7">
        <f>SUM(S8:S9)</f>
        <v>6.4982891164479376E-2</v>
      </c>
    </row>
    <row r="11" spans="1:19" ht="22.5" thickTop="1"/>
    <row r="12" spans="1:19">
      <c r="S12" s="3"/>
    </row>
  </sheetData>
  <mergeCells count="17"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pageSetup orientation="portrait" r:id="rId1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3"/>
  <sheetViews>
    <sheetView rightToLeft="1" workbookViewId="0">
      <selection activeCell="G13" sqref="G13"/>
    </sheetView>
  </sheetViews>
  <sheetFormatPr defaultRowHeight="21.75"/>
  <cols>
    <col min="1" max="1" width="28.57031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30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25" ht="22.5">
      <c r="A2" s="13" t="s">
        <v>0</v>
      </c>
      <c r="B2" s="13"/>
      <c r="C2" s="13"/>
      <c r="D2" s="13"/>
      <c r="E2" s="13"/>
      <c r="F2" s="13"/>
      <c r="G2" s="1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2.5">
      <c r="A3" s="13" t="s">
        <v>74</v>
      </c>
      <c r="B3" s="13"/>
      <c r="C3" s="13"/>
      <c r="D3" s="13"/>
      <c r="E3" s="13"/>
      <c r="F3" s="13"/>
      <c r="G3" s="13"/>
    </row>
    <row r="4" spans="1:25" ht="22.5">
      <c r="A4" s="13" t="s">
        <v>2</v>
      </c>
      <c r="B4" s="13"/>
      <c r="C4" s="13"/>
      <c r="D4" s="13"/>
      <c r="E4" s="13"/>
      <c r="F4" s="13"/>
      <c r="G4" s="13"/>
    </row>
    <row r="6" spans="1:25" ht="22.5">
      <c r="A6" s="11" t="s">
        <v>78</v>
      </c>
      <c r="C6" s="11" t="s">
        <v>63</v>
      </c>
      <c r="E6" s="11" t="s">
        <v>105</v>
      </c>
      <c r="G6" s="11" t="s">
        <v>13</v>
      </c>
    </row>
    <row r="7" spans="1:25" ht="22.5">
      <c r="A7" s="2" t="s">
        <v>112</v>
      </c>
      <c r="C7" s="3">
        <v>62251650797</v>
      </c>
      <c r="E7" s="6">
        <f>C7/$C$10</f>
        <v>0.94483027842714296</v>
      </c>
      <c r="G7" s="6">
        <v>0.13149638501151772</v>
      </c>
    </row>
    <row r="8" spans="1:25" ht="22.5">
      <c r="A8" s="2" t="s">
        <v>113</v>
      </c>
      <c r="C8" s="3">
        <v>3583215767</v>
      </c>
      <c r="E8" s="6">
        <f t="shared" ref="E8:E9" si="0">C8/$C$10</f>
        <v>5.4384593941760859E-2</v>
      </c>
      <c r="G8" s="6">
        <v>7.5689546227982064E-3</v>
      </c>
    </row>
    <row r="9" spans="1:25" ht="22.5">
      <c r="A9" s="2" t="s">
        <v>114</v>
      </c>
      <c r="C9" s="3">
        <v>51729387</v>
      </c>
      <c r="E9" s="6">
        <f t="shared" si="0"/>
        <v>7.8512763109618306E-4</v>
      </c>
      <c r="G9" s="6">
        <v>1.0926983143858427E-4</v>
      </c>
    </row>
    <row r="10" spans="1:25" ht="22.5" thickBot="1">
      <c r="C10" s="5">
        <f>SUM(C7:C9)</f>
        <v>65886595951</v>
      </c>
      <c r="E10" s="9">
        <f>SUM(E7:E9)</f>
        <v>1</v>
      </c>
      <c r="G10" s="7">
        <f>SUM(G7:G9)</f>
        <v>0.13917460946575452</v>
      </c>
    </row>
    <row r="11" spans="1:25" ht="22.5" thickTop="1"/>
    <row r="13" spans="1:25">
      <c r="G13" s="3"/>
    </row>
  </sheetData>
  <mergeCells count="7">
    <mergeCell ref="A2:G2"/>
    <mergeCell ref="A3:G3"/>
    <mergeCell ref="A4:G4"/>
    <mergeCell ref="A6"/>
    <mergeCell ref="C6"/>
    <mergeCell ref="E6"/>
    <mergeCell ref="G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"/>
  <sheetViews>
    <sheetView rightToLeft="1" workbookViewId="0">
      <selection activeCell="S14" sqref="S14"/>
    </sheetView>
  </sheetViews>
  <sheetFormatPr defaultRowHeight="21.75"/>
  <cols>
    <col min="1" max="1" width="34.5703125" style="1" bestFit="1" customWidth="1"/>
    <col min="2" max="2" width="1" style="1" customWidth="1"/>
    <col min="3" max="3" width="16" style="1" bestFit="1" customWidth="1"/>
    <col min="4" max="4" width="1" style="1" customWidth="1"/>
    <col min="5" max="5" width="15" style="1" bestFit="1" customWidth="1"/>
    <col min="6" max="6" width="1" style="1" customWidth="1"/>
    <col min="7" max="7" width="9.140625" style="1" bestFit="1" customWidth="1"/>
    <col min="8" max="8" width="1" style="1" customWidth="1"/>
    <col min="9" max="9" width="11.28515625" style="1" bestFit="1" customWidth="1"/>
    <col min="10" max="10" width="1" style="1" customWidth="1"/>
    <col min="11" max="11" width="11.7109375" style="1" bestFit="1" customWidth="1"/>
    <col min="12" max="12" width="1" style="1" customWidth="1"/>
    <col min="13" max="13" width="12.5703125" style="1" bestFit="1" customWidth="1"/>
    <col min="14" max="14" width="1" style="1" customWidth="1"/>
    <col min="15" max="15" width="12.42578125" style="1" bestFit="1" customWidth="1"/>
    <col min="16" max="16" width="1" style="1" customWidth="1"/>
    <col min="17" max="17" width="11.7109375" style="1" bestFit="1" customWidth="1"/>
    <col min="18" max="18" width="1" style="1" customWidth="1"/>
    <col min="19" max="19" width="12.5703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2.5">
      <c r="A3" s="13" t="s">
        <v>74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2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2.5">
      <c r="A6" s="11" t="s">
        <v>75</v>
      </c>
      <c r="B6" s="11" t="s">
        <v>75</v>
      </c>
      <c r="C6" s="11" t="s">
        <v>75</v>
      </c>
      <c r="D6" s="11" t="s">
        <v>75</v>
      </c>
      <c r="E6" s="11" t="s">
        <v>75</v>
      </c>
      <c r="F6" s="11" t="s">
        <v>75</v>
      </c>
      <c r="G6" s="11" t="s">
        <v>75</v>
      </c>
      <c r="I6" s="11" t="s">
        <v>76</v>
      </c>
      <c r="J6" s="11" t="s">
        <v>76</v>
      </c>
      <c r="K6" s="11" t="s">
        <v>76</v>
      </c>
      <c r="L6" s="11" t="s">
        <v>76</v>
      </c>
      <c r="M6" s="11" t="s">
        <v>76</v>
      </c>
      <c r="O6" s="11" t="s">
        <v>77</v>
      </c>
      <c r="P6" s="11" t="s">
        <v>77</v>
      </c>
      <c r="Q6" s="11" t="s">
        <v>77</v>
      </c>
      <c r="R6" s="11" t="s">
        <v>77</v>
      </c>
      <c r="S6" s="11" t="s">
        <v>77</v>
      </c>
    </row>
    <row r="7" spans="1:19" ht="22.5">
      <c r="A7" s="14" t="s">
        <v>78</v>
      </c>
      <c r="C7" s="14" t="s">
        <v>79</v>
      </c>
      <c r="E7" s="14" t="s">
        <v>24</v>
      </c>
      <c r="G7" s="14" t="s">
        <v>25</v>
      </c>
      <c r="I7" s="14" t="s">
        <v>80</v>
      </c>
      <c r="K7" s="14" t="s">
        <v>81</v>
      </c>
      <c r="M7" s="14" t="s">
        <v>82</v>
      </c>
      <c r="O7" s="14" t="s">
        <v>80</v>
      </c>
      <c r="Q7" s="14" t="s">
        <v>81</v>
      </c>
      <c r="S7" s="14" t="s">
        <v>82</v>
      </c>
    </row>
    <row r="8" spans="1:19" ht="22.5">
      <c r="A8" s="2" t="s">
        <v>49</v>
      </c>
      <c r="C8" s="1" t="s">
        <v>83</v>
      </c>
      <c r="E8" s="1" t="s">
        <v>51</v>
      </c>
      <c r="G8" s="3">
        <v>16</v>
      </c>
      <c r="I8" s="3">
        <v>20374399</v>
      </c>
      <c r="K8" s="1" t="s">
        <v>83</v>
      </c>
      <c r="M8" s="3">
        <v>20374399</v>
      </c>
      <c r="O8" s="3">
        <v>126981147</v>
      </c>
      <c r="Q8" s="1" t="s">
        <v>83</v>
      </c>
      <c r="S8" s="3">
        <v>126981147</v>
      </c>
    </row>
    <row r="9" spans="1:19" ht="22.5">
      <c r="A9" s="2" t="s">
        <v>66</v>
      </c>
      <c r="C9" s="3">
        <v>30</v>
      </c>
      <c r="E9" s="1" t="s">
        <v>83</v>
      </c>
      <c r="G9" s="1">
        <v>0</v>
      </c>
      <c r="I9" s="3">
        <v>51729387</v>
      </c>
      <c r="K9" s="3">
        <v>0</v>
      </c>
      <c r="M9" s="3">
        <v>51729387</v>
      </c>
      <c r="O9" s="3">
        <v>134449683</v>
      </c>
      <c r="Q9" s="3">
        <v>0</v>
      </c>
      <c r="S9" s="3">
        <v>134449683</v>
      </c>
    </row>
    <row r="10" spans="1:19" ht="22.5" thickBot="1">
      <c r="I10" s="5">
        <f>SUM(I8:I9)</f>
        <v>72103786</v>
      </c>
      <c r="K10" s="5">
        <f>SUM(K8:K9)</f>
        <v>0</v>
      </c>
      <c r="M10" s="5">
        <f>SUM(M8:M9)</f>
        <v>72103786</v>
      </c>
      <c r="N10" s="5">
        <f t="shared" ref="N10:O10" si="0">SUM(N8:N9)</f>
        <v>0</v>
      </c>
      <c r="O10" s="5">
        <f t="shared" si="0"/>
        <v>261430830</v>
      </c>
      <c r="Q10" s="5">
        <f>SUM(Q8:Q9)</f>
        <v>0</v>
      </c>
      <c r="S10" s="5">
        <f>SUM(S8:S9)</f>
        <v>261430830</v>
      </c>
    </row>
    <row r="11" spans="1:19" ht="22.5" thickTop="1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3"/>
  <sheetViews>
    <sheetView rightToLeft="1" workbookViewId="0">
      <selection activeCell="Q11" sqref="Q11:Q20"/>
    </sheetView>
  </sheetViews>
  <sheetFormatPr defaultRowHeight="21.75"/>
  <cols>
    <col min="1" max="1" width="35.5703125" style="1" bestFit="1" customWidth="1"/>
    <col min="2" max="2" width="1" style="1" customWidth="1"/>
    <col min="3" max="3" width="10.140625" style="1" bestFit="1" customWidth="1"/>
    <col min="4" max="4" width="1" style="1" customWidth="1"/>
    <col min="5" max="5" width="16.5703125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30.28515625" style="1" bestFit="1" customWidth="1"/>
    <col min="10" max="10" width="1" style="1" customWidth="1"/>
    <col min="11" max="11" width="10.1406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30.28515625" style="1" bestFit="1" customWidth="1"/>
    <col min="18" max="18" width="1" style="1" customWidth="1"/>
    <col min="19" max="19" width="9.140625" style="1" customWidth="1"/>
    <col min="20" max="20" width="13.7109375" style="1" bestFit="1" customWidth="1"/>
    <col min="21" max="16384" width="9.140625" style="1"/>
  </cols>
  <sheetData>
    <row r="2" spans="1:20" ht="22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20" ht="22.5">
      <c r="A3" s="13" t="s">
        <v>74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20" ht="22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20" ht="22.5">
      <c r="A6" s="10" t="s">
        <v>3</v>
      </c>
      <c r="C6" s="11" t="s">
        <v>76</v>
      </c>
      <c r="D6" s="11" t="s">
        <v>76</v>
      </c>
      <c r="E6" s="11" t="s">
        <v>76</v>
      </c>
      <c r="F6" s="11" t="s">
        <v>76</v>
      </c>
      <c r="G6" s="11" t="s">
        <v>76</v>
      </c>
      <c r="H6" s="11" t="s">
        <v>76</v>
      </c>
      <c r="I6" s="11" t="s">
        <v>76</v>
      </c>
      <c r="K6" s="11" t="s">
        <v>77</v>
      </c>
      <c r="L6" s="11" t="s">
        <v>77</v>
      </c>
      <c r="M6" s="11" t="s">
        <v>77</v>
      </c>
      <c r="N6" s="11" t="s">
        <v>77</v>
      </c>
      <c r="O6" s="11" t="s">
        <v>77</v>
      </c>
      <c r="P6" s="11" t="s">
        <v>77</v>
      </c>
      <c r="Q6" s="11" t="s">
        <v>77</v>
      </c>
    </row>
    <row r="7" spans="1:20" ht="22.5">
      <c r="A7" s="11" t="s">
        <v>3</v>
      </c>
      <c r="C7" s="14" t="s">
        <v>7</v>
      </c>
      <c r="E7" s="14" t="s">
        <v>84</v>
      </c>
      <c r="G7" s="14" t="s">
        <v>85</v>
      </c>
      <c r="I7" s="14" t="s">
        <v>86</v>
      </c>
      <c r="K7" s="14" t="s">
        <v>7</v>
      </c>
      <c r="M7" s="14" t="s">
        <v>84</v>
      </c>
      <c r="O7" s="14" t="s">
        <v>85</v>
      </c>
      <c r="Q7" s="14" t="s">
        <v>86</v>
      </c>
    </row>
    <row r="8" spans="1:20" ht="22.5">
      <c r="A8" s="2" t="s">
        <v>15</v>
      </c>
      <c r="C8" s="3">
        <v>128821</v>
      </c>
      <c r="E8" s="3">
        <v>2227609967</v>
      </c>
      <c r="G8" s="3">
        <v>2435687643</v>
      </c>
      <c r="I8" s="3">
        <v>-208077676</v>
      </c>
      <c r="K8" s="3">
        <v>128821</v>
      </c>
      <c r="M8" s="3">
        <v>2227609967</v>
      </c>
      <c r="O8" s="3">
        <v>2229022841</v>
      </c>
      <c r="Q8" s="3">
        <v>-1412874</v>
      </c>
      <c r="T8" s="3"/>
    </row>
    <row r="9" spans="1:20" ht="22.5">
      <c r="A9" s="2" t="s">
        <v>16</v>
      </c>
      <c r="C9" s="3">
        <v>1998507</v>
      </c>
      <c r="E9" s="3">
        <v>197124469271</v>
      </c>
      <c r="G9" s="3">
        <v>190325588930</v>
      </c>
      <c r="I9" s="3">
        <v>6798880341</v>
      </c>
      <c r="K9" s="3">
        <v>1998507</v>
      </c>
      <c r="M9" s="3">
        <v>197124469271</v>
      </c>
      <c r="O9" s="3">
        <v>189526735300</v>
      </c>
      <c r="Q9" s="3">
        <v>7597733971</v>
      </c>
      <c r="T9" s="3"/>
    </row>
    <row r="10" spans="1:20" ht="22.5">
      <c r="A10" s="2" t="s">
        <v>17</v>
      </c>
      <c r="C10" s="3">
        <v>1500000</v>
      </c>
      <c r="E10" s="3">
        <v>51666026730</v>
      </c>
      <c r="G10" s="3">
        <v>41573752275</v>
      </c>
      <c r="I10" s="3">
        <v>10092274455</v>
      </c>
      <c r="K10" s="3">
        <v>1500000</v>
      </c>
      <c r="M10" s="3">
        <v>51666026730</v>
      </c>
      <c r="O10" s="3">
        <v>38783052509</v>
      </c>
      <c r="Q10" s="3">
        <v>12882974221</v>
      </c>
      <c r="T10" s="3"/>
    </row>
    <row r="11" spans="1:20" ht="22.5">
      <c r="A11" s="2" t="s">
        <v>46</v>
      </c>
      <c r="C11" s="3">
        <v>50000</v>
      </c>
      <c r="E11" s="3">
        <v>47971445468</v>
      </c>
      <c r="G11" s="3">
        <v>47243947857</v>
      </c>
      <c r="I11" s="3">
        <v>727497611</v>
      </c>
      <c r="K11" s="3">
        <v>50000</v>
      </c>
      <c r="M11" s="3">
        <v>47971445468</v>
      </c>
      <c r="O11" s="3">
        <v>46908984380</v>
      </c>
      <c r="Q11" s="3">
        <v>1062461088</v>
      </c>
      <c r="T11" s="3"/>
    </row>
    <row r="12" spans="1:20" ht="22.5">
      <c r="A12" s="2" t="s">
        <v>27</v>
      </c>
      <c r="C12" s="3">
        <v>10000</v>
      </c>
      <c r="E12" s="3">
        <v>9860755765</v>
      </c>
      <c r="G12" s="3">
        <v>9728191943</v>
      </c>
      <c r="I12" s="3">
        <v>132563822</v>
      </c>
      <c r="K12" s="3">
        <v>10000</v>
      </c>
      <c r="M12" s="3">
        <v>9860755765</v>
      </c>
      <c r="O12" s="3">
        <v>9457430000</v>
      </c>
      <c r="Q12" s="3">
        <v>403325765</v>
      </c>
      <c r="T12" s="3"/>
    </row>
    <row r="13" spans="1:20" ht="22.5">
      <c r="A13" s="2" t="s">
        <v>55</v>
      </c>
      <c r="C13" s="3">
        <v>3500</v>
      </c>
      <c r="E13" s="3">
        <v>3358200538</v>
      </c>
      <c r="G13" s="3">
        <v>3354059927</v>
      </c>
      <c r="I13" s="3">
        <v>4140611</v>
      </c>
      <c r="K13" s="3">
        <v>3500</v>
      </c>
      <c r="M13" s="3">
        <v>3358200538</v>
      </c>
      <c r="O13" s="3">
        <v>3354059927</v>
      </c>
      <c r="Q13" s="3">
        <v>4140611</v>
      </c>
      <c r="T13" s="3"/>
    </row>
    <row r="14" spans="1:20" ht="22.5">
      <c r="A14" s="2" t="s">
        <v>34</v>
      </c>
      <c r="C14" s="3">
        <v>14000</v>
      </c>
      <c r="E14" s="3">
        <v>11624600050</v>
      </c>
      <c r="G14" s="3">
        <v>11225841884</v>
      </c>
      <c r="I14" s="3">
        <v>398758166</v>
      </c>
      <c r="K14" s="3">
        <v>14000</v>
      </c>
      <c r="M14" s="3">
        <v>11624600050</v>
      </c>
      <c r="O14" s="3">
        <v>11109017909</v>
      </c>
      <c r="Q14" s="3">
        <v>515582141</v>
      </c>
      <c r="T14" s="3"/>
    </row>
    <row r="15" spans="1:20" ht="22.5">
      <c r="A15" s="2" t="s">
        <v>49</v>
      </c>
      <c r="C15" s="3">
        <v>1500</v>
      </c>
      <c r="E15" s="3">
        <v>1317927809</v>
      </c>
      <c r="G15" s="3">
        <v>1280943642</v>
      </c>
      <c r="I15" s="3">
        <v>36984167</v>
      </c>
      <c r="K15" s="3">
        <v>1500</v>
      </c>
      <c r="M15" s="3">
        <v>1317927809</v>
      </c>
      <c r="O15" s="3">
        <v>1198924500</v>
      </c>
      <c r="Q15" s="3">
        <v>119003309</v>
      </c>
      <c r="T15" s="3"/>
    </row>
    <row r="16" spans="1:20" ht="22.5">
      <c r="A16" s="2" t="s">
        <v>31</v>
      </c>
      <c r="C16" s="3">
        <v>4000</v>
      </c>
      <c r="E16" s="3">
        <v>3202712348</v>
      </c>
      <c r="G16" s="3">
        <v>3109583916</v>
      </c>
      <c r="I16" s="3">
        <v>93128432</v>
      </c>
      <c r="K16" s="3">
        <v>4000</v>
      </c>
      <c r="M16" s="3">
        <v>3202712348</v>
      </c>
      <c r="O16" s="3">
        <v>3050203508</v>
      </c>
      <c r="Q16" s="3">
        <v>152508840</v>
      </c>
      <c r="T16" s="3"/>
    </row>
    <row r="17" spans="1:20" ht="22.5">
      <c r="A17" s="2" t="s">
        <v>43</v>
      </c>
      <c r="C17" s="3">
        <v>18277</v>
      </c>
      <c r="E17" s="3">
        <v>16180732054</v>
      </c>
      <c r="G17" s="3">
        <v>16008122953</v>
      </c>
      <c r="I17" s="3">
        <v>172609101</v>
      </c>
      <c r="K17" s="3">
        <v>18277</v>
      </c>
      <c r="M17" s="3">
        <v>16180732054</v>
      </c>
      <c r="O17" s="3">
        <v>15888129043</v>
      </c>
      <c r="Q17" s="3">
        <v>292603011</v>
      </c>
      <c r="T17" s="3"/>
    </row>
    <row r="18" spans="1:20" ht="22.5">
      <c r="A18" s="2" t="s">
        <v>52</v>
      </c>
      <c r="C18" s="3">
        <v>40000</v>
      </c>
      <c r="E18" s="3">
        <v>37862489779</v>
      </c>
      <c r="G18" s="3">
        <v>37866036328</v>
      </c>
      <c r="I18" s="3">
        <v>-3546549</v>
      </c>
      <c r="K18" s="3">
        <v>40000</v>
      </c>
      <c r="M18" s="3">
        <v>37862489779</v>
      </c>
      <c r="O18" s="3">
        <v>37866036328</v>
      </c>
      <c r="Q18" s="3">
        <v>-3546549</v>
      </c>
      <c r="T18" s="3"/>
    </row>
    <row r="19" spans="1:20" ht="22.5">
      <c r="A19" s="2" t="s">
        <v>37</v>
      </c>
      <c r="C19" s="3">
        <v>37000</v>
      </c>
      <c r="E19" s="3">
        <v>35385768704</v>
      </c>
      <c r="G19" s="3">
        <v>35153247359</v>
      </c>
      <c r="I19" s="3">
        <v>232521345</v>
      </c>
      <c r="K19" s="3">
        <v>37000</v>
      </c>
      <c r="M19" s="3">
        <v>35385768704</v>
      </c>
      <c r="O19" s="3">
        <v>34562317439</v>
      </c>
      <c r="Q19" s="3">
        <v>823451265</v>
      </c>
      <c r="T19" s="3"/>
    </row>
    <row r="20" spans="1:20" ht="22.5">
      <c r="A20" s="2" t="s">
        <v>40</v>
      </c>
      <c r="C20" s="3">
        <v>21000</v>
      </c>
      <c r="E20" s="3">
        <v>19349389514</v>
      </c>
      <c r="G20" s="3">
        <v>18964360863</v>
      </c>
      <c r="I20" s="3">
        <v>385028651</v>
      </c>
      <c r="K20" s="3">
        <v>21000</v>
      </c>
      <c r="M20" s="3">
        <v>19349389514</v>
      </c>
      <c r="O20" s="3">
        <v>18445287000</v>
      </c>
      <c r="Q20" s="3">
        <v>904102514</v>
      </c>
      <c r="T20" s="3"/>
    </row>
    <row r="21" spans="1:20" ht="22.5" thickBot="1">
      <c r="E21" s="5">
        <f>SUM(E8:E20)</f>
        <v>437132127997</v>
      </c>
      <c r="G21" s="5">
        <f>SUM(G8:G20)</f>
        <v>418269365520</v>
      </c>
      <c r="I21" s="5">
        <f>SUM(I8:I20)</f>
        <v>18862762477</v>
      </c>
      <c r="M21" s="5">
        <f>SUM(M8:M20)</f>
        <v>437132127997</v>
      </c>
      <c r="O21" s="5">
        <f>SUM(O8:O20)</f>
        <v>412379200684</v>
      </c>
      <c r="Q21" s="5">
        <f>SUM(Q8:Q20)</f>
        <v>24752927313</v>
      </c>
    </row>
    <row r="22" spans="1:20" ht="22.5" thickTop="1"/>
    <row r="23" spans="1:20">
      <c r="I23" s="3"/>
      <c r="Q23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rightToLeft="1" topLeftCell="A9" workbookViewId="0">
      <selection activeCell="Q12" sqref="Q12:Q32"/>
    </sheetView>
  </sheetViews>
  <sheetFormatPr defaultRowHeight="21.75"/>
  <cols>
    <col min="1" max="1" width="35.5703125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26" style="1" bestFit="1" customWidth="1"/>
    <col min="10" max="10" width="1" style="1" customWidth="1"/>
    <col min="11" max="11" width="11.285156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26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2.5">
      <c r="A3" s="13" t="s">
        <v>74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2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2.5">
      <c r="A6" s="10" t="s">
        <v>3</v>
      </c>
      <c r="C6" s="11" t="s">
        <v>76</v>
      </c>
      <c r="D6" s="11" t="s">
        <v>76</v>
      </c>
      <c r="E6" s="11" t="s">
        <v>76</v>
      </c>
      <c r="F6" s="11" t="s">
        <v>76</v>
      </c>
      <c r="G6" s="11" t="s">
        <v>76</v>
      </c>
      <c r="H6" s="11" t="s">
        <v>76</v>
      </c>
      <c r="I6" s="11" t="s">
        <v>76</v>
      </c>
      <c r="K6" s="11" t="s">
        <v>77</v>
      </c>
      <c r="L6" s="11" t="s">
        <v>77</v>
      </c>
      <c r="M6" s="11" t="s">
        <v>77</v>
      </c>
      <c r="N6" s="11" t="s">
        <v>77</v>
      </c>
      <c r="O6" s="11" t="s">
        <v>77</v>
      </c>
      <c r="P6" s="11" t="s">
        <v>77</v>
      </c>
      <c r="Q6" s="11" t="s">
        <v>77</v>
      </c>
    </row>
    <row r="7" spans="1:17" ht="22.5">
      <c r="A7" s="11" t="s">
        <v>3</v>
      </c>
      <c r="C7" s="14" t="s">
        <v>7</v>
      </c>
      <c r="E7" s="14" t="s">
        <v>84</v>
      </c>
      <c r="G7" s="14" t="s">
        <v>85</v>
      </c>
      <c r="I7" s="14" t="s">
        <v>87</v>
      </c>
      <c r="K7" s="13" t="s">
        <v>7</v>
      </c>
      <c r="M7" s="14" t="s">
        <v>84</v>
      </c>
      <c r="O7" s="14" t="s">
        <v>85</v>
      </c>
      <c r="Q7" s="14" t="s">
        <v>87</v>
      </c>
    </row>
    <row r="8" spans="1:17" ht="22.5">
      <c r="A8" s="2" t="s">
        <v>15</v>
      </c>
      <c r="C8" s="3">
        <v>788428</v>
      </c>
      <c r="E8" s="3">
        <v>15680380010</v>
      </c>
      <c r="G8" s="3">
        <v>13614044912</v>
      </c>
      <c r="I8" s="3">
        <v>2066335098</v>
      </c>
      <c r="K8" s="3">
        <v>2891179</v>
      </c>
      <c r="M8" s="3">
        <v>47144728897</v>
      </c>
      <c r="O8" s="3">
        <v>42943207918</v>
      </c>
      <c r="Q8" s="3">
        <v>4201520979</v>
      </c>
    </row>
    <row r="9" spans="1:17" ht="22.5">
      <c r="A9" s="2" t="s">
        <v>16</v>
      </c>
      <c r="C9" s="3">
        <v>12449435</v>
      </c>
      <c r="E9" s="3">
        <v>1090902894620</v>
      </c>
      <c r="G9" s="3">
        <v>1063120159813</v>
      </c>
      <c r="I9" s="3">
        <v>27782734807</v>
      </c>
      <c r="K9" s="3">
        <v>20817844</v>
      </c>
      <c r="M9" s="3">
        <v>1738759454301</v>
      </c>
      <c r="O9" s="3">
        <v>1709310262385</v>
      </c>
      <c r="Q9" s="3">
        <v>29449191916</v>
      </c>
    </row>
    <row r="10" spans="1:17" ht="22.5">
      <c r="A10" s="2" t="s">
        <v>17</v>
      </c>
      <c r="C10" s="3">
        <v>7110000</v>
      </c>
      <c r="E10" s="3">
        <v>188903196250</v>
      </c>
      <c r="G10" s="3">
        <v>173183692478</v>
      </c>
      <c r="I10" s="3">
        <v>15719503772</v>
      </c>
      <c r="K10" s="3">
        <v>30474081</v>
      </c>
      <c r="M10" s="3">
        <v>624302883520</v>
      </c>
      <c r="O10" s="3">
        <v>592049837424</v>
      </c>
      <c r="Q10" s="3">
        <v>32253046096</v>
      </c>
    </row>
    <row r="11" spans="1:17" ht="22.5">
      <c r="A11" s="2" t="s">
        <v>88</v>
      </c>
      <c r="C11" s="3">
        <v>0</v>
      </c>
      <c r="E11" s="3">
        <v>0</v>
      </c>
      <c r="G11" s="3">
        <v>0</v>
      </c>
      <c r="I11" s="3">
        <v>0</v>
      </c>
      <c r="K11" s="3">
        <v>19934</v>
      </c>
      <c r="M11" s="3">
        <v>185132193</v>
      </c>
      <c r="O11" s="3">
        <v>186666946</v>
      </c>
      <c r="Q11" s="3">
        <v>-1534753</v>
      </c>
    </row>
    <row r="12" spans="1:17" ht="22.5">
      <c r="A12" s="2" t="s">
        <v>37</v>
      </c>
      <c r="C12" s="3">
        <v>63000</v>
      </c>
      <c r="E12" s="3">
        <v>60051324363</v>
      </c>
      <c r="G12" s="3">
        <v>58849351312</v>
      </c>
      <c r="I12" s="3">
        <v>1201973051</v>
      </c>
      <c r="K12" s="3">
        <v>64000</v>
      </c>
      <c r="M12" s="3">
        <v>60971657861</v>
      </c>
      <c r="O12" s="3">
        <v>59747802216</v>
      </c>
      <c r="Q12" s="3">
        <v>1223855645</v>
      </c>
    </row>
    <row r="13" spans="1:17" ht="22.5">
      <c r="A13" s="2" t="s">
        <v>46</v>
      </c>
      <c r="C13" s="3">
        <v>10163</v>
      </c>
      <c r="E13" s="3">
        <v>9715903124</v>
      </c>
      <c r="G13" s="3">
        <v>9534720164</v>
      </c>
      <c r="I13" s="3">
        <v>181182960</v>
      </c>
      <c r="K13" s="3">
        <v>30802</v>
      </c>
      <c r="M13" s="3">
        <v>28355005273</v>
      </c>
      <c r="O13" s="3">
        <v>27772720599</v>
      </c>
      <c r="Q13" s="3">
        <v>582284674</v>
      </c>
    </row>
    <row r="14" spans="1:17" ht="22.5">
      <c r="A14" s="2" t="s">
        <v>89</v>
      </c>
      <c r="C14" s="3">
        <v>0</v>
      </c>
      <c r="E14" s="3">
        <v>0</v>
      </c>
      <c r="G14" s="3">
        <v>0</v>
      </c>
      <c r="I14" s="3">
        <v>0</v>
      </c>
      <c r="K14" s="3">
        <v>70000</v>
      </c>
      <c r="M14" s="3">
        <v>51710350798</v>
      </c>
      <c r="O14" s="3">
        <v>51680988784</v>
      </c>
      <c r="Q14" s="3">
        <v>29362014</v>
      </c>
    </row>
    <row r="15" spans="1:17" ht="22.5">
      <c r="A15" s="2" t="s">
        <v>90</v>
      </c>
      <c r="C15" s="3">
        <v>0</v>
      </c>
      <c r="E15" s="3">
        <v>0</v>
      </c>
      <c r="G15" s="3">
        <v>0</v>
      </c>
      <c r="I15" s="3">
        <v>0</v>
      </c>
      <c r="K15" s="3">
        <v>13000</v>
      </c>
      <c r="M15" s="3">
        <v>11892271654</v>
      </c>
      <c r="O15" s="3">
        <v>11504834961</v>
      </c>
      <c r="Q15" s="3">
        <v>387436693</v>
      </c>
    </row>
    <row r="16" spans="1:17" ht="22.5">
      <c r="A16" s="2" t="s">
        <v>91</v>
      </c>
      <c r="C16" s="3">
        <v>0</v>
      </c>
      <c r="E16" s="3">
        <v>0</v>
      </c>
      <c r="G16" s="3">
        <v>0</v>
      </c>
      <c r="I16" s="3">
        <v>0</v>
      </c>
      <c r="K16" s="3">
        <v>2499</v>
      </c>
      <c r="M16" s="3">
        <v>2427650129</v>
      </c>
      <c r="O16" s="3">
        <v>2379192792</v>
      </c>
      <c r="Q16" s="3">
        <v>48457337</v>
      </c>
    </row>
    <row r="17" spans="1:17" ht="22.5">
      <c r="A17" s="2" t="s">
        <v>92</v>
      </c>
      <c r="C17" s="3">
        <v>0</v>
      </c>
      <c r="E17" s="3">
        <v>0</v>
      </c>
      <c r="G17" s="3">
        <v>0</v>
      </c>
      <c r="I17" s="3">
        <v>0</v>
      </c>
      <c r="K17" s="3">
        <v>2395</v>
      </c>
      <c r="M17" s="3">
        <v>1864591163</v>
      </c>
      <c r="O17" s="3">
        <v>1864431114</v>
      </c>
      <c r="Q17" s="3">
        <v>160049</v>
      </c>
    </row>
    <row r="18" spans="1:17" ht="22.5">
      <c r="A18" s="2" t="s">
        <v>93</v>
      </c>
      <c r="C18" s="3">
        <v>0</v>
      </c>
      <c r="E18" s="3">
        <v>0</v>
      </c>
      <c r="G18" s="3">
        <v>0</v>
      </c>
      <c r="I18" s="3">
        <v>0</v>
      </c>
      <c r="K18" s="3">
        <v>5000</v>
      </c>
      <c r="M18" s="3">
        <v>5000000000</v>
      </c>
      <c r="O18" s="3">
        <v>4847897724</v>
      </c>
      <c r="Q18" s="3">
        <v>152102276</v>
      </c>
    </row>
    <row r="19" spans="1:17" ht="22.5">
      <c r="A19" s="2" t="s">
        <v>94</v>
      </c>
      <c r="C19" s="3">
        <v>0</v>
      </c>
      <c r="E19" s="3">
        <v>0</v>
      </c>
      <c r="G19" s="3">
        <v>0</v>
      </c>
      <c r="I19" s="3">
        <v>0</v>
      </c>
      <c r="K19" s="3">
        <v>15299</v>
      </c>
      <c r="M19" s="3">
        <v>15299000000</v>
      </c>
      <c r="O19" s="3">
        <v>15179776850</v>
      </c>
      <c r="Q19" s="3">
        <v>119223150</v>
      </c>
    </row>
    <row r="20" spans="1:17" ht="22.5">
      <c r="A20" s="2" t="s">
        <v>95</v>
      </c>
      <c r="C20" s="3">
        <v>0</v>
      </c>
      <c r="E20" s="3">
        <v>0</v>
      </c>
      <c r="G20" s="3">
        <v>0</v>
      </c>
      <c r="I20" s="3">
        <v>0</v>
      </c>
      <c r="K20" s="3">
        <v>15000</v>
      </c>
      <c r="M20" s="3">
        <v>13430256000</v>
      </c>
      <c r="O20" s="3">
        <v>13011314762</v>
      </c>
      <c r="Q20" s="3">
        <v>418941238</v>
      </c>
    </row>
    <row r="21" spans="1:17" ht="22.5">
      <c r="A21" s="2" t="s">
        <v>96</v>
      </c>
      <c r="C21" s="3">
        <v>0</v>
      </c>
      <c r="E21" s="3">
        <v>0</v>
      </c>
      <c r="G21" s="3">
        <v>0</v>
      </c>
      <c r="I21" s="3">
        <v>0</v>
      </c>
      <c r="K21" s="3">
        <v>4770</v>
      </c>
      <c r="M21" s="3">
        <v>4538940462</v>
      </c>
      <c r="O21" s="3">
        <v>4450445155</v>
      </c>
      <c r="Q21" s="3">
        <v>88495307</v>
      </c>
    </row>
    <row r="22" spans="1:17" ht="22.5">
      <c r="A22" s="2" t="s">
        <v>31</v>
      </c>
      <c r="C22" s="3">
        <v>0</v>
      </c>
      <c r="E22" s="3">
        <v>0</v>
      </c>
      <c r="G22" s="3">
        <v>0</v>
      </c>
      <c r="I22" s="3">
        <v>0</v>
      </c>
      <c r="K22" s="3">
        <v>3000</v>
      </c>
      <c r="M22" s="3">
        <v>2298754702</v>
      </c>
      <c r="O22" s="3">
        <v>2287652631</v>
      </c>
      <c r="Q22" s="3">
        <v>11102071</v>
      </c>
    </row>
    <row r="23" spans="1:17" ht="22.5">
      <c r="A23" s="2" t="s">
        <v>27</v>
      </c>
      <c r="C23" s="3">
        <v>0</v>
      </c>
      <c r="E23" s="3">
        <v>0</v>
      </c>
      <c r="G23" s="3">
        <v>0</v>
      </c>
      <c r="I23" s="3">
        <v>0</v>
      </c>
      <c r="K23" s="3">
        <v>33470</v>
      </c>
      <c r="M23" s="3">
        <v>31619802400</v>
      </c>
      <c r="O23" s="3">
        <v>30885968055</v>
      </c>
      <c r="Q23" s="3">
        <v>733834345</v>
      </c>
    </row>
    <row r="24" spans="1:17" ht="22.5">
      <c r="A24" s="2" t="s">
        <v>40</v>
      </c>
      <c r="C24" s="3">
        <v>0</v>
      </c>
      <c r="E24" s="3">
        <v>0</v>
      </c>
      <c r="G24" s="3">
        <v>0</v>
      </c>
      <c r="I24" s="3">
        <v>0</v>
      </c>
      <c r="K24" s="3">
        <v>129282</v>
      </c>
      <c r="M24" s="3">
        <v>108624955441</v>
      </c>
      <c r="O24" s="3">
        <v>106560582401</v>
      </c>
      <c r="Q24" s="3">
        <v>2064373040</v>
      </c>
    </row>
    <row r="25" spans="1:17" ht="22.5">
      <c r="A25" s="2" t="s">
        <v>97</v>
      </c>
      <c r="C25" s="3">
        <v>0</v>
      </c>
      <c r="E25" s="3">
        <v>0</v>
      </c>
      <c r="G25" s="3">
        <v>0</v>
      </c>
      <c r="I25" s="3">
        <v>0</v>
      </c>
      <c r="K25" s="3">
        <v>1912</v>
      </c>
      <c r="M25" s="3">
        <v>1883865218</v>
      </c>
      <c r="O25" s="3">
        <v>1850244452</v>
      </c>
      <c r="Q25" s="3">
        <v>33620766</v>
      </c>
    </row>
    <row r="26" spans="1:17" ht="22.5">
      <c r="A26" s="2" t="s">
        <v>98</v>
      </c>
      <c r="C26" s="3">
        <v>0</v>
      </c>
      <c r="E26" s="3">
        <v>0</v>
      </c>
      <c r="G26" s="3">
        <v>0</v>
      </c>
      <c r="I26" s="3">
        <v>0</v>
      </c>
      <c r="K26" s="3">
        <v>72866</v>
      </c>
      <c r="M26" s="3">
        <v>72866000000</v>
      </c>
      <c r="O26" s="3">
        <v>70116587981</v>
      </c>
      <c r="Q26" s="3">
        <v>2749412019</v>
      </c>
    </row>
    <row r="27" spans="1:17" ht="22.5">
      <c r="A27" s="2" t="s">
        <v>99</v>
      </c>
      <c r="C27" s="3">
        <v>0</v>
      </c>
      <c r="E27" s="3">
        <v>0</v>
      </c>
      <c r="G27" s="3">
        <v>0</v>
      </c>
      <c r="I27" s="3">
        <v>0</v>
      </c>
      <c r="K27" s="3">
        <v>40000</v>
      </c>
      <c r="M27" s="3">
        <v>39083880000</v>
      </c>
      <c r="O27" s="3">
        <v>37070969898</v>
      </c>
      <c r="Q27" s="3">
        <v>2012910102</v>
      </c>
    </row>
    <row r="28" spans="1:17" ht="22.5">
      <c r="A28" s="2" t="s">
        <v>100</v>
      </c>
      <c r="C28" s="3">
        <v>0</v>
      </c>
      <c r="E28" s="3">
        <v>0</v>
      </c>
      <c r="G28" s="3">
        <v>0</v>
      </c>
      <c r="I28" s="3">
        <v>0</v>
      </c>
      <c r="K28" s="3">
        <v>10088</v>
      </c>
      <c r="M28" s="3">
        <v>10088000000</v>
      </c>
      <c r="O28" s="3">
        <v>10009909702</v>
      </c>
      <c r="Q28" s="3">
        <v>78090298</v>
      </c>
    </row>
    <row r="29" spans="1:17" ht="22.5">
      <c r="A29" s="2" t="s">
        <v>43</v>
      </c>
      <c r="C29" s="3">
        <v>0</v>
      </c>
      <c r="E29" s="3">
        <v>0</v>
      </c>
      <c r="G29" s="3">
        <v>0</v>
      </c>
      <c r="I29" s="3">
        <v>0</v>
      </c>
      <c r="K29" s="3">
        <v>24100</v>
      </c>
      <c r="M29" s="3">
        <v>20537933569</v>
      </c>
      <c r="O29" s="3">
        <v>20133874662</v>
      </c>
      <c r="Q29" s="3">
        <v>404058907</v>
      </c>
    </row>
    <row r="30" spans="1:17" ht="22.5">
      <c r="A30" s="2" t="s">
        <v>34</v>
      </c>
      <c r="C30" s="3">
        <v>0</v>
      </c>
      <c r="E30" s="3">
        <v>0</v>
      </c>
      <c r="G30" s="3">
        <v>0</v>
      </c>
      <c r="I30" s="3">
        <v>0</v>
      </c>
      <c r="K30" s="3">
        <v>8806</v>
      </c>
      <c r="M30" s="3">
        <v>6919831842</v>
      </c>
      <c r="O30" s="3">
        <v>6881764352</v>
      </c>
      <c r="Q30" s="3">
        <v>38067490</v>
      </c>
    </row>
    <row r="31" spans="1:17" ht="22.5">
      <c r="A31" s="2" t="s">
        <v>101</v>
      </c>
      <c r="C31" s="3">
        <v>0</v>
      </c>
      <c r="E31" s="3">
        <v>0</v>
      </c>
      <c r="G31" s="3">
        <v>0</v>
      </c>
      <c r="I31" s="3">
        <v>0</v>
      </c>
      <c r="K31" s="3">
        <v>200</v>
      </c>
      <c r="M31" s="3">
        <v>199549300</v>
      </c>
      <c r="O31" s="3">
        <v>193331758</v>
      </c>
      <c r="Q31" s="3">
        <v>6217542</v>
      </c>
    </row>
    <row r="32" spans="1:17" ht="22.5">
      <c r="A32" s="2" t="s">
        <v>49</v>
      </c>
      <c r="C32" s="3">
        <v>0</v>
      </c>
      <c r="E32" s="3">
        <v>0</v>
      </c>
      <c r="G32" s="3">
        <v>0</v>
      </c>
      <c r="I32" s="3">
        <v>0</v>
      </c>
      <c r="K32" s="3">
        <v>3000</v>
      </c>
      <c r="M32" s="3">
        <v>2412429000</v>
      </c>
      <c r="O32" s="3">
        <v>2576015962</v>
      </c>
      <c r="Q32" s="3">
        <v>-163586962</v>
      </c>
    </row>
    <row r="33" spans="5:17" ht="22.5" thickBot="1">
      <c r="E33" s="5">
        <f>SUM(E8:E32)</f>
        <v>1365253698367</v>
      </c>
      <c r="G33" s="5">
        <f>SUM(G8:G32)</f>
        <v>1318301968679</v>
      </c>
      <c r="I33" s="5">
        <f>SUM(I8:I32)</f>
        <v>46951729688</v>
      </c>
      <c r="M33" s="5">
        <f>SUM(M8:M32)</f>
        <v>2902416923723</v>
      </c>
      <c r="O33" s="5">
        <f>SUM(O8:O32)</f>
        <v>2825496281484</v>
      </c>
      <c r="Q33" s="5">
        <f>SUM(Q8:Q32)</f>
        <v>76920642239</v>
      </c>
    </row>
    <row r="34" spans="5:17" ht="22.5" thickTop="1"/>
    <row r="35" spans="5:17">
      <c r="I35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3"/>
  <sheetViews>
    <sheetView rightToLeft="1" workbookViewId="0">
      <selection activeCell="U12" sqref="U12"/>
    </sheetView>
  </sheetViews>
  <sheetFormatPr defaultRowHeight="21.75"/>
  <cols>
    <col min="1" max="1" width="35.140625" style="1" bestFit="1" customWidth="1"/>
    <col min="2" max="2" width="1" style="1" customWidth="1"/>
    <col min="3" max="3" width="16.425781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9.28515625" style="1" bestFit="1" customWidth="1"/>
    <col min="12" max="12" width="1" style="1" customWidth="1"/>
    <col min="13" max="13" width="16.425781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19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2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22.5">
      <c r="A3" s="13" t="s">
        <v>74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22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6" spans="1:21" ht="22.5">
      <c r="A6" s="10" t="s">
        <v>3</v>
      </c>
      <c r="C6" s="11" t="s">
        <v>76</v>
      </c>
      <c r="D6" s="11" t="s">
        <v>76</v>
      </c>
      <c r="E6" s="11" t="s">
        <v>76</v>
      </c>
      <c r="F6" s="11" t="s">
        <v>76</v>
      </c>
      <c r="G6" s="11" t="s">
        <v>76</v>
      </c>
      <c r="H6" s="11" t="s">
        <v>76</v>
      </c>
      <c r="I6" s="11" t="s">
        <v>76</v>
      </c>
      <c r="J6" s="11" t="s">
        <v>76</v>
      </c>
      <c r="K6" s="11" t="s">
        <v>76</v>
      </c>
      <c r="M6" s="11" t="s">
        <v>77</v>
      </c>
      <c r="N6" s="11" t="s">
        <v>77</v>
      </c>
      <c r="O6" s="11" t="s">
        <v>77</v>
      </c>
      <c r="P6" s="11" t="s">
        <v>77</v>
      </c>
      <c r="Q6" s="11" t="s">
        <v>77</v>
      </c>
      <c r="R6" s="11" t="s">
        <v>77</v>
      </c>
      <c r="S6" s="11" t="s">
        <v>77</v>
      </c>
      <c r="T6" s="11" t="s">
        <v>77</v>
      </c>
      <c r="U6" s="11" t="s">
        <v>77</v>
      </c>
    </row>
    <row r="7" spans="1:21" ht="22.5">
      <c r="A7" s="11" t="s">
        <v>3</v>
      </c>
      <c r="C7" s="14" t="s">
        <v>102</v>
      </c>
      <c r="E7" s="14" t="s">
        <v>103</v>
      </c>
      <c r="G7" s="14" t="s">
        <v>104</v>
      </c>
      <c r="I7" s="14" t="s">
        <v>63</v>
      </c>
      <c r="K7" s="14" t="s">
        <v>105</v>
      </c>
      <c r="M7" s="14" t="s">
        <v>102</v>
      </c>
      <c r="O7" s="14" t="s">
        <v>103</v>
      </c>
      <c r="Q7" s="14" t="s">
        <v>104</v>
      </c>
      <c r="S7" s="14" t="s">
        <v>63</v>
      </c>
      <c r="U7" s="14" t="s">
        <v>105</v>
      </c>
    </row>
    <row r="8" spans="1:21" ht="22.5">
      <c r="A8" s="2" t="s">
        <v>15</v>
      </c>
      <c r="C8" s="3">
        <v>0</v>
      </c>
      <c r="E8" s="3">
        <v>-208077676</v>
      </c>
      <c r="G8" s="3">
        <v>2066335098</v>
      </c>
      <c r="I8" s="3">
        <v>1858257422</v>
      </c>
      <c r="K8" s="6">
        <f>I8/$I$12</f>
        <v>2.9850733244965646E-2</v>
      </c>
      <c r="M8" s="3">
        <v>0</v>
      </c>
      <c r="O8" s="3">
        <v>-1412874</v>
      </c>
      <c r="Q8" s="3">
        <v>4201520979</v>
      </c>
      <c r="S8" s="3">
        <v>4200108105</v>
      </c>
      <c r="U8" s="6">
        <f>S8/$S$12</f>
        <v>4.862276244488991E-2</v>
      </c>
    </row>
    <row r="9" spans="1:21" ht="22.5">
      <c r="A9" s="2" t="s">
        <v>16</v>
      </c>
      <c r="C9" s="3">
        <v>0</v>
      </c>
      <c r="E9" s="3">
        <v>6798880341</v>
      </c>
      <c r="G9" s="3">
        <v>27782734807</v>
      </c>
      <c r="I9" s="3">
        <v>34581615148</v>
      </c>
      <c r="K9" s="6">
        <f t="shared" ref="K9:K11" si="0">I9/$I$12</f>
        <v>0.55551322262552016</v>
      </c>
      <c r="M9" s="3">
        <v>0</v>
      </c>
      <c r="O9" s="3">
        <v>7597733971</v>
      </c>
      <c r="Q9" s="3">
        <v>29449191916</v>
      </c>
      <c r="S9" s="3">
        <v>37046925887</v>
      </c>
      <c r="U9" s="6">
        <f t="shared" ref="U9:U11" si="1">S9/$S$12</f>
        <v>0.42887559836201961</v>
      </c>
    </row>
    <row r="10" spans="1:21" ht="22.5">
      <c r="A10" s="2" t="s">
        <v>17</v>
      </c>
      <c r="C10" s="3">
        <v>0</v>
      </c>
      <c r="E10" s="3">
        <v>10092274455</v>
      </c>
      <c r="G10" s="3">
        <v>15719503772</v>
      </c>
      <c r="I10" s="3">
        <v>25811778227</v>
      </c>
      <c r="K10" s="6">
        <f t="shared" si="0"/>
        <v>0.41463604412951421</v>
      </c>
      <c r="M10" s="3">
        <v>0</v>
      </c>
      <c r="O10" s="3">
        <v>12882974221</v>
      </c>
      <c r="Q10" s="3">
        <v>32253046096</v>
      </c>
      <c r="S10" s="3">
        <v>45136020317</v>
      </c>
      <c r="U10" s="6">
        <f t="shared" si="1"/>
        <v>0.52251940633828409</v>
      </c>
    </row>
    <row r="11" spans="1:21" ht="22.5">
      <c r="A11" s="2" t="s">
        <v>88</v>
      </c>
      <c r="C11" s="3">
        <v>0</v>
      </c>
      <c r="E11" s="3">
        <v>0</v>
      </c>
      <c r="G11" s="3">
        <v>0</v>
      </c>
      <c r="I11" s="3">
        <v>0</v>
      </c>
      <c r="K11" s="6">
        <f t="shared" si="0"/>
        <v>0</v>
      </c>
      <c r="M11" s="3">
        <v>0</v>
      </c>
      <c r="O11" s="3">
        <v>0</v>
      </c>
      <c r="Q11" s="3">
        <v>-1534753</v>
      </c>
      <c r="S11" s="3">
        <v>-1534753</v>
      </c>
      <c r="U11" s="6">
        <f t="shared" si="1"/>
        <v>-1.7767145193654992E-5</v>
      </c>
    </row>
    <row r="12" spans="1:21" ht="22.5" thickBot="1">
      <c r="C12" s="5">
        <f>SUM(C8:C11)</f>
        <v>0</v>
      </c>
      <c r="E12" s="5">
        <f>SUM(E8:E11)</f>
        <v>16683077120</v>
      </c>
      <c r="G12" s="5">
        <f>SUM(G8:G11)</f>
        <v>45568573677</v>
      </c>
      <c r="I12" s="5">
        <f>SUM(I8:I11)</f>
        <v>62251650797</v>
      </c>
      <c r="K12" s="8">
        <f>SUM(K8:K11)</f>
        <v>1</v>
      </c>
      <c r="M12" s="5">
        <f>SUM(M8:M11)</f>
        <v>0</v>
      </c>
      <c r="O12" s="5">
        <f>SUM(O8:O11)</f>
        <v>20479295318</v>
      </c>
      <c r="Q12" s="5">
        <f>SUM(Q8:Q11)</f>
        <v>65902224238</v>
      </c>
      <c r="S12" s="5">
        <f>SUM(S8:S11)</f>
        <v>86381519556</v>
      </c>
      <c r="U12" s="9">
        <f>SUM(U8:U11)</f>
        <v>0.99999999999999989</v>
      </c>
    </row>
    <row r="13" spans="1:21" ht="22.5" thickTop="1"/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تاییدیه</vt:lpstr>
      <vt:lpstr>سهام</vt:lpstr>
      <vt:lpstr>اوراق مشارکت</vt:lpstr>
      <vt:lpstr>سپرده </vt:lpstr>
      <vt:lpstr>جمع درآمدها</vt:lpstr>
      <vt:lpstr>سود اوراق بهادار و سپرده بانکی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Abbas Akrami</dc:creator>
  <cp:lastModifiedBy>Yasin Gadari</cp:lastModifiedBy>
  <dcterms:created xsi:type="dcterms:W3CDTF">2020-04-26T11:21:41Z</dcterms:created>
  <dcterms:modified xsi:type="dcterms:W3CDTF">2020-04-29T11:52:01Z</dcterms:modified>
</cp:coreProperties>
</file>