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تیر99\کدال\"/>
    </mc:Choice>
  </mc:AlternateContent>
  <xr:revisionPtr revIDLastSave="0" documentId="13_ncr:1_{77FFFEA9-1F77-4D9D-A0DB-4B554F7A828C}" xr6:coauthVersionLast="45" xr6:coauthVersionMax="45" xr10:uidLastSave="{00000000-0000-0000-0000-000000000000}"/>
  <bookViews>
    <workbookView xWindow="28680" yWindow="-120" windowWidth="29040" windowHeight="15840" tabRatio="79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4" l="1"/>
  <c r="G11" i="15" l="1"/>
  <c r="E11" i="15"/>
  <c r="C11" i="15"/>
  <c r="E10" i="14"/>
  <c r="Q14" i="12"/>
  <c r="O14" i="12"/>
  <c r="M14" i="12"/>
  <c r="K14" i="12"/>
  <c r="I14" i="12"/>
  <c r="G14" i="12"/>
  <c r="E14" i="12"/>
  <c r="C14" i="12"/>
  <c r="U13" i="11"/>
  <c r="S13" i="11"/>
  <c r="K13" i="11"/>
  <c r="I13" i="11"/>
  <c r="Q13" i="11"/>
  <c r="O13" i="11"/>
  <c r="M13" i="11"/>
  <c r="G13" i="11"/>
  <c r="E13" i="11"/>
  <c r="C13" i="11"/>
  <c r="Q11" i="10"/>
  <c r="O11" i="10"/>
  <c r="M11" i="10"/>
  <c r="I11" i="10"/>
  <c r="G11" i="10"/>
  <c r="E11" i="10"/>
  <c r="Q16" i="9"/>
  <c r="O16" i="9"/>
  <c r="M16" i="9"/>
  <c r="S10" i="6"/>
  <c r="Q9" i="6"/>
  <c r="K10" i="6"/>
  <c r="Q8" i="6"/>
  <c r="Q10" i="6" s="1"/>
  <c r="O10" i="6"/>
  <c r="M10" i="6"/>
  <c r="AK15" i="3"/>
  <c r="Q15" i="3"/>
  <c r="S15" i="3"/>
  <c r="AI15" i="3"/>
  <c r="AG15" i="3"/>
  <c r="AA15" i="3"/>
  <c r="W15" i="3"/>
  <c r="Y12" i="1"/>
  <c r="W12" i="1"/>
  <c r="U12" i="1"/>
  <c r="O12" i="1"/>
  <c r="K12" i="1"/>
  <c r="G12" i="1"/>
  <c r="I16" i="9" l="1"/>
  <c r="E12" i="1"/>
  <c r="G16" i="9"/>
  <c r="E16" i="9"/>
</calcChain>
</file>

<file path=xl/sharedStrings.xml><?xml version="1.0" encoding="utf-8"?>
<sst xmlns="http://schemas.openxmlformats.org/spreadsheetml/2006/main" count="411" uniqueCount="95">
  <si>
    <t>صندوق سرمایه‌گذاری اختصاصی بازارگردانی مفید</t>
  </si>
  <si>
    <t>صورت وضعیت پورتفوی</t>
  </si>
  <si>
    <t>برای ماه منتهی به 1399/04/31</t>
  </si>
  <si>
    <t>نام شرکت</t>
  </si>
  <si>
    <t>1399/03/31</t>
  </si>
  <si>
    <t>تغییرات طی دوره</t>
  </si>
  <si>
    <t>1399/04/31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</si>
  <si>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</si>
  <si>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</si>
  <si>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</si>
  <si>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</si>
  <si>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</si>
  <si>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</si>
  <si>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</si>
  <si>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</si>
  <si>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پشتوانه طلای مفید</t>
  </si>
  <si>
    <t>صندوق س.توسعه اندوخته آینده-س</t>
  </si>
  <si>
    <t>غلتک سازان سپاهان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</si>
  <si>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</si>
  <si>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</si>
  <si>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</si>
  <si>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</si>
  <si>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</si>
  <si>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</si>
  <si>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</si>
  <si>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</si>
  <si>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</si>
  <si>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اسنادخزانه-م18بودجه97-000525</t>
  </si>
  <si>
    <t>بله</t>
  </si>
  <si>
    <t>1398/03/22</t>
  </si>
  <si>
    <t>1400/05/25</t>
  </si>
  <si>
    <t>اسنادخزانه-م1بودجه98-990423</t>
  </si>
  <si>
    <t>1398/09/09</t>
  </si>
  <si>
    <t>1399/04/23</t>
  </si>
  <si>
    <t>اسنادخزانه-م20بودجه97-000324</t>
  </si>
  <si>
    <t>1398/03/21</t>
  </si>
  <si>
    <t>1400/03/24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</si>
  <si>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</si>
  <si>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</si>
  <si>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</si>
  <si>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</si>
  <si>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</si>
  <si>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</si>
  <si>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</si>
  <si>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</si>
  <si>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</si>
  <si>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</si>
  <si>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</si>
  <si>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</si>
  <si>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</si>
  <si>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</si>
  <si>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</si>
  <si>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</si>
  <si>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</si>
  <si>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</si>
  <si>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ملت هفت تیر</t>
  </si>
  <si>
    <t>8537212257</t>
  </si>
  <si>
    <t>سپرده کوتاه مدت</t>
  </si>
  <si>
    <t>1397/08/14</t>
  </si>
  <si>
    <t>ملت باجه کارگزاری مفید</t>
  </si>
  <si>
    <t>8568491984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</si>
  <si>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</si>
  <si>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</si>
  <si>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</si>
  <si>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</si>
  <si>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</si>
  <si>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</si>
  <si>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</si>
  <si>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</si>
  <si>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</si>
  <si>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</si>
  <si>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</si>
  <si>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</si>
  <si>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</si>
  <si>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</si>
  <si>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</si>
  <si>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</si>
  <si>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</si>
  <si>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</si>
  <si>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</si>
  <si>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</si>
  <si>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</si>
  <si>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</si>
  <si>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</si>
  <si>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</si>
  <si>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</si>
  <si>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</si>
  <si>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</si>
  <si>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</si>
  <si>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</si>
  <si>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</si>
  <si>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</si>
  <si>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1399/04/01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</si>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</sst>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539749</xdr:colOff>
      <xdr:row>39</xdr:row>
      <xdr:rowOff>142874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6D1EA7-62B1-4363-9519-39B28F41E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075751" y="0"/>
          <a:ext cx="6572249" cy="7572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82A8-7099-43FF-BB7F-33F9C9754804}">
  <dimension ref="A1"/>
  <sheetViews>
    <sheetView rightToLeft="1" tabSelected="1" view="pageBreakPreview" zoomScaleNormal="100" zoomScaleSheetLayoutView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M20" sqref="M20"/>
    </sheetView>
  </sheetViews>
  <sheetFormatPr defaultRowHeight="22.5" x14ac:dyDescent="0.25"/>
  <cols>
    <col min="1" max="1" width="33.85546875" style="2" bestFit="1" customWidth="1"/>
    <col min="2" max="2" width="1" style="2" customWidth="1"/>
    <col min="3" max="3" width="17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3.14062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17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3.85546875" style="2" bestFit="1" customWidth="1"/>
    <col min="16" max="16" width="1" style="2" customWidth="1"/>
    <col min="17" max="17" width="1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67</v>
      </c>
      <c r="C6" s="15" t="s">
        <v>65</v>
      </c>
      <c r="D6" s="15" t="s">
        <v>65</v>
      </c>
      <c r="E6" s="15" t="s">
        <v>65</v>
      </c>
      <c r="F6" s="15" t="s">
        <v>65</v>
      </c>
      <c r="G6" s="15" t="s">
        <v>65</v>
      </c>
      <c r="H6" s="15" t="s">
        <v>65</v>
      </c>
      <c r="I6" s="15" t="s">
        <v>65</v>
      </c>
      <c r="K6" s="15" t="s">
        <v>66</v>
      </c>
      <c r="L6" s="15" t="s">
        <v>66</v>
      </c>
      <c r="M6" s="15" t="s">
        <v>66</v>
      </c>
      <c r="N6" s="15" t="s">
        <v>66</v>
      </c>
      <c r="O6" s="15" t="s">
        <v>66</v>
      </c>
      <c r="P6" s="15" t="s">
        <v>66</v>
      </c>
      <c r="Q6" s="15" t="s">
        <v>66</v>
      </c>
    </row>
    <row r="7" spans="1:17" ht="24" x14ac:dyDescent="0.25">
      <c r="A7" s="15" t="s">
        <v>67</v>
      </c>
      <c r="C7" s="15" t="s">
        <v>81</v>
      </c>
      <c r="E7" s="15" t="s">
        <v>78</v>
      </c>
      <c r="G7" s="15" t="s">
        <v>79</v>
      </c>
      <c r="I7" s="15" t="s">
        <v>82</v>
      </c>
      <c r="K7" s="15" t="s">
        <v>81</v>
      </c>
      <c r="M7" s="15" t="s">
        <v>78</v>
      </c>
      <c r="O7" s="15" t="s">
        <v>79</v>
      </c>
      <c r="Q7" s="15" t="s">
        <v>82</v>
      </c>
    </row>
    <row r="8" spans="1:17" x14ac:dyDescent="0.25">
      <c r="A8" s="2" t="s">
        <v>31</v>
      </c>
      <c r="C8" s="4">
        <v>0</v>
      </c>
      <c r="E8" s="4">
        <v>0</v>
      </c>
      <c r="G8" s="4">
        <v>32255439</v>
      </c>
      <c r="I8" s="4">
        <v>32255439</v>
      </c>
      <c r="K8" s="4">
        <v>0</v>
      </c>
      <c r="M8" s="8">
        <v>0</v>
      </c>
      <c r="N8" s="8"/>
      <c r="O8" s="8">
        <v>32255439</v>
      </c>
      <c r="P8" s="8"/>
      <c r="Q8" s="8">
        <v>32255439</v>
      </c>
    </row>
    <row r="9" spans="1:17" x14ac:dyDescent="0.25">
      <c r="A9" s="2" t="s">
        <v>34</v>
      </c>
      <c r="C9" s="4">
        <v>0</v>
      </c>
      <c r="E9" s="8">
        <v>-111233296</v>
      </c>
      <c r="G9" s="4">
        <v>0</v>
      </c>
      <c r="I9" s="8">
        <v>-111233296</v>
      </c>
      <c r="K9" s="4">
        <v>0</v>
      </c>
      <c r="M9" s="8">
        <v>-111233296</v>
      </c>
      <c r="N9" s="8"/>
      <c r="O9" s="8">
        <v>0</v>
      </c>
      <c r="P9" s="8"/>
      <c r="Q9" s="8">
        <v>-111233296</v>
      </c>
    </row>
    <row r="10" spans="1:17" x14ac:dyDescent="0.25">
      <c r="A10" s="2" t="s">
        <v>27</v>
      </c>
      <c r="C10" s="4">
        <v>0</v>
      </c>
      <c r="E10" s="8">
        <v>-91037949</v>
      </c>
      <c r="G10" s="4">
        <v>0</v>
      </c>
      <c r="I10" s="8">
        <v>-91037949</v>
      </c>
      <c r="K10" s="4">
        <v>0</v>
      </c>
      <c r="M10" s="8">
        <v>-91037949</v>
      </c>
      <c r="N10" s="8"/>
      <c r="O10" s="8">
        <v>0</v>
      </c>
      <c r="P10" s="8"/>
      <c r="Q10" s="8">
        <v>-91037949</v>
      </c>
    </row>
    <row r="11" spans="1:17" x14ac:dyDescent="0.25">
      <c r="A11" s="2" t="s">
        <v>43</v>
      </c>
      <c r="C11" s="4">
        <v>0</v>
      </c>
      <c r="E11" s="8">
        <v>188325748</v>
      </c>
      <c r="G11" s="4">
        <v>0</v>
      </c>
      <c r="I11" s="8">
        <v>188325748</v>
      </c>
      <c r="K11" s="4">
        <v>0</v>
      </c>
      <c r="M11" s="8">
        <v>188325748</v>
      </c>
      <c r="N11" s="8"/>
      <c r="O11" s="8">
        <v>0</v>
      </c>
      <c r="P11" s="8"/>
      <c r="Q11" s="8">
        <v>188325748</v>
      </c>
    </row>
    <row r="12" spans="1:17" x14ac:dyDescent="0.25">
      <c r="A12" s="2" t="s">
        <v>40</v>
      </c>
      <c r="C12" s="4">
        <v>0</v>
      </c>
      <c r="E12" s="8">
        <v>265527353</v>
      </c>
      <c r="G12" s="4">
        <v>0</v>
      </c>
      <c r="I12" s="8">
        <v>265527353</v>
      </c>
      <c r="K12" s="4">
        <v>0</v>
      </c>
      <c r="M12" s="8">
        <v>265527353</v>
      </c>
      <c r="N12" s="8"/>
      <c r="O12" s="8">
        <v>0</v>
      </c>
      <c r="P12" s="8"/>
      <c r="Q12" s="8">
        <v>265527353</v>
      </c>
    </row>
    <row r="13" spans="1:17" x14ac:dyDescent="0.25">
      <c r="A13" s="2" t="s">
        <v>37</v>
      </c>
      <c r="C13" s="4">
        <v>0</v>
      </c>
      <c r="E13" s="8">
        <v>-5926603</v>
      </c>
      <c r="G13" s="4">
        <v>0</v>
      </c>
      <c r="I13" s="8">
        <v>-5926603</v>
      </c>
      <c r="K13" s="4">
        <v>0</v>
      </c>
      <c r="M13" s="8">
        <v>-5926603</v>
      </c>
      <c r="N13" s="8"/>
      <c r="O13" s="8">
        <v>0</v>
      </c>
      <c r="P13" s="8"/>
      <c r="Q13" s="8">
        <v>-5926603</v>
      </c>
    </row>
    <row r="14" spans="1:17" ht="23.25" thickBot="1" x14ac:dyDescent="0.3">
      <c r="C14" s="7">
        <f>SUM(C8:C13)</f>
        <v>0</v>
      </c>
      <c r="E14" s="7">
        <f>SUM(E8:E13)</f>
        <v>245655253</v>
      </c>
      <c r="G14" s="7">
        <f>SUM(G8:G13)</f>
        <v>32255439</v>
      </c>
      <c r="I14" s="7">
        <f>SUM(I8:I13)</f>
        <v>277910692</v>
      </c>
      <c r="K14" s="7">
        <f>SUM(K8:K13)</f>
        <v>0</v>
      </c>
      <c r="M14" s="7">
        <f>SUM(M8:M13)</f>
        <v>245655253</v>
      </c>
      <c r="O14" s="7">
        <f>SUM(O8:O13)</f>
        <v>32255439</v>
      </c>
      <c r="Q14" s="7">
        <f>SUM(Q8:Q13)</f>
        <v>277910692</v>
      </c>
    </row>
    <row r="15" spans="1:17" ht="23.25" thickTop="1" x14ac:dyDescent="0.2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G16" sqref="G16"/>
    </sheetView>
  </sheetViews>
  <sheetFormatPr defaultRowHeight="22.5" x14ac:dyDescent="0.25"/>
  <cols>
    <col min="1" max="1" width="18.85546875" style="2" customWidth="1"/>
    <col min="2" max="2" width="1" style="2" customWidth="1"/>
    <col min="3" max="3" width="14.28515625" style="2" bestFit="1" customWidth="1"/>
    <col min="4" max="4" width="1" style="2" customWidth="1"/>
    <col min="5" max="5" width="32.5703125" style="2" bestFit="1" customWidth="1"/>
    <col min="6" max="6" width="1" style="2" customWidth="1"/>
    <col min="7" max="7" width="28.7109375" style="2" bestFit="1" customWidth="1"/>
    <col min="8" max="8" width="1" style="2" customWidth="1"/>
    <col min="9" max="9" width="32.5703125" style="2" bestFit="1" customWidth="1"/>
    <col min="10" max="10" width="1" style="2" customWidth="1"/>
    <col min="11" max="11" width="28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 x14ac:dyDescent="0.2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" x14ac:dyDescent="0.25">
      <c r="A6" s="15" t="s">
        <v>83</v>
      </c>
      <c r="B6" s="15" t="s">
        <v>83</v>
      </c>
      <c r="C6" s="15" t="s">
        <v>83</v>
      </c>
      <c r="E6" s="15" t="s">
        <v>65</v>
      </c>
      <c r="F6" s="15" t="s">
        <v>65</v>
      </c>
      <c r="G6" s="15" t="s">
        <v>65</v>
      </c>
      <c r="I6" s="15" t="s">
        <v>66</v>
      </c>
      <c r="J6" s="15" t="s">
        <v>66</v>
      </c>
      <c r="K6" s="15" t="s">
        <v>66</v>
      </c>
    </row>
    <row r="7" spans="1:11" ht="24" x14ac:dyDescent="0.25">
      <c r="A7" s="15" t="s">
        <v>84</v>
      </c>
      <c r="C7" s="15" t="s">
        <v>49</v>
      </c>
      <c r="E7" s="15" t="s">
        <v>85</v>
      </c>
      <c r="G7" s="15" t="s">
        <v>86</v>
      </c>
      <c r="I7" s="15" t="s">
        <v>85</v>
      </c>
      <c r="K7" s="15" t="s">
        <v>86</v>
      </c>
    </row>
    <row r="8" spans="1:11" x14ac:dyDescent="0.25">
      <c r="A8" s="2" t="s">
        <v>55</v>
      </c>
      <c r="C8" s="2" t="s">
        <v>56</v>
      </c>
      <c r="E8" s="4">
        <v>204798654</v>
      </c>
      <c r="G8" s="9">
        <v>1</v>
      </c>
      <c r="I8" s="4">
        <v>204798654</v>
      </c>
      <c r="K8" s="9">
        <v>1</v>
      </c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1" sqref="C11"/>
    </sheetView>
  </sheetViews>
  <sheetFormatPr defaultRowHeight="22.5" x14ac:dyDescent="0.25"/>
  <cols>
    <col min="1" max="1" width="42" style="2" bestFit="1" customWidth="1"/>
    <col min="2" max="2" width="1" style="2" customWidth="1"/>
    <col min="3" max="3" width="15.855468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 x14ac:dyDescent="0.25">
      <c r="A2" s="13" t="s">
        <v>0</v>
      </c>
      <c r="B2" s="13"/>
      <c r="C2" s="13"/>
      <c r="D2" s="13"/>
      <c r="E2" s="13"/>
    </row>
    <row r="3" spans="1:5" ht="24" x14ac:dyDescent="0.25">
      <c r="A3" s="13" t="s">
        <v>63</v>
      </c>
      <c r="B3" s="13"/>
      <c r="C3" s="13"/>
      <c r="D3" s="13"/>
      <c r="E3" s="13"/>
    </row>
    <row r="4" spans="1:5" ht="24" x14ac:dyDescent="0.25">
      <c r="A4" s="13" t="s">
        <v>2</v>
      </c>
      <c r="B4" s="13"/>
      <c r="C4" s="13"/>
      <c r="D4" s="13"/>
      <c r="E4" s="13"/>
    </row>
    <row r="5" spans="1:5" ht="24" x14ac:dyDescent="0.25">
      <c r="E5" s="1" t="s">
        <v>93</v>
      </c>
    </row>
    <row r="6" spans="1:5" ht="24" x14ac:dyDescent="0.25">
      <c r="A6" s="14" t="s">
        <v>87</v>
      </c>
      <c r="C6" s="15" t="s">
        <v>65</v>
      </c>
      <c r="E6" s="15" t="s">
        <v>94</v>
      </c>
    </row>
    <row r="7" spans="1:5" ht="24" x14ac:dyDescent="0.25">
      <c r="A7" s="15" t="s">
        <v>87</v>
      </c>
      <c r="C7" s="15" t="s">
        <v>52</v>
      </c>
      <c r="E7" s="15" t="s">
        <v>52</v>
      </c>
    </row>
    <row r="8" spans="1:5" x14ac:dyDescent="0.25">
      <c r="A8" s="2" t="s">
        <v>87</v>
      </c>
      <c r="C8" s="4">
        <v>8826906</v>
      </c>
      <c r="E8" s="4">
        <v>8826906</v>
      </c>
    </row>
    <row r="9" spans="1:5" x14ac:dyDescent="0.25">
      <c r="A9" s="2" t="s">
        <v>88</v>
      </c>
      <c r="C9" s="4">
        <v>7784879645</v>
      </c>
      <c r="E9" s="4">
        <v>7784879645</v>
      </c>
    </row>
    <row r="10" spans="1:5" ht="24.75" thickBot="1" x14ac:dyDescent="0.3">
      <c r="A10" s="3" t="s">
        <v>72</v>
      </c>
      <c r="C10" s="7">
        <f>SUM(C8:C9)</f>
        <v>7793706551</v>
      </c>
      <c r="E10" s="7">
        <f>SUM(E8:E9)</f>
        <v>7793706551</v>
      </c>
    </row>
    <row r="11" spans="1:5" ht="23.25" thickTop="1" x14ac:dyDescent="0.2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workbookViewId="0">
      <selection activeCell="Y10" sqref="Y10:Y11"/>
    </sheetView>
  </sheetViews>
  <sheetFormatPr defaultRowHeight="22.5" x14ac:dyDescent="0.25"/>
  <cols>
    <col min="1" max="1" width="36.1406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2.8554687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11.42578125" style="2" bestFit="1" customWidth="1"/>
    <col min="18" max="18" width="1" style="2" customWidth="1"/>
    <col min="19" max="19" width="10.85546875" style="2" bestFit="1" customWidth="1"/>
    <col min="20" max="20" width="1" style="2" customWidth="1"/>
    <col min="21" max="21" width="20.5703125" style="2" bestFit="1" customWidth="1"/>
    <col min="22" max="22" width="1" style="2" customWidth="1"/>
    <col min="23" max="23" width="20.4257812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25">
      <c r="Y5" s="4"/>
    </row>
    <row r="6" spans="1:25" ht="24" x14ac:dyDescent="0.25">
      <c r="A6" s="14" t="s">
        <v>3</v>
      </c>
      <c r="C6" s="15" t="s">
        <v>92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" x14ac:dyDescent="0.25">
      <c r="A7" s="14" t="s">
        <v>3</v>
      </c>
      <c r="C7" s="14" t="s">
        <v>7</v>
      </c>
      <c r="D7" s="5"/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" x14ac:dyDescent="0.25">
      <c r="A8" s="15" t="s">
        <v>3</v>
      </c>
      <c r="C8" s="15" t="s">
        <v>7</v>
      </c>
      <c r="D8" s="6"/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25">
      <c r="A9" s="2" t="s">
        <v>15</v>
      </c>
      <c r="C9" s="4">
        <v>128821</v>
      </c>
      <c r="E9" s="4">
        <v>2184673034</v>
      </c>
      <c r="G9" s="4">
        <v>3059601117.6076498</v>
      </c>
      <c r="I9" s="4">
        <v>0</v>
      </c>
      <c r="K9" s="4">
        <v>0</v>
      </c>
      <c r="M9" s="4">
        <v>0</v>
      </c>
      <c r="O9" s="4">
        <v>0</v>
      </c>
      <c r="Q9" s="4">
        <v>128821</v>
      </c>
      <c r="S9" s="4">
        <v>30891</v>
      </c>
      <c r="U9" s="4">
        <v>2184673034</v>
      </c>
      <c r="W9" s="4">
        <v>3976027012.9156499</v>
      </c>
      <c r="Y9" s="10">
        <v>2.1646127268781707E-3</v>
      </c>
    </row>
    <row r="10" spans="1:25" x14ac:dyDescent="0.25">
      <c r="A10" s="2" t="s">
        <v>16</v>
      </c>
      <c r="C10" s="4">
        <v>6456531</v>
      </c>
      <c r="E10" s="4">
        <v>875279014422</v>
      </c>
      <c r="G10" s="4">
        <v>1044074285352</v>
      </c>
      <c r="I10" s="4">
        <v>7319692</v>
      </c>
      <c r="K10" s="4">
        <v>1418205908296</v>
      </c>
      <c r="M10" s="8">
        <v>-6459468</v>
      </c>
      <c r="O10" s="4">
        <v>1259018051369</v>
      </c>
      <c r="Q10" s="4">
        <v>7316755</v>
      </c>
      <c r="S10" s="4">
        <v>216614</v>
      </c>
      <c r="U10" s="4">
        <v>1289583033341</v>
      </c>
      <c r="W10" s="4">
        <v>1583259297260.8101</v>
      </c>
      <c r="Y10" s="10">
        <v>0.86195169541511474</v>
      </c>
    </row>
    <row r="11" spans="1:25" x14ac:dyDescent="0.25">
      <c r="A11" s="2" t="s">
        <v>17</v>
      </c>
      <c r="C11" s="4">
        <v>1264124</v>
      </c>
      <c r="E11" s="4">
        <v>38243528590</v>
      </c>
      <c r="G11" s="4">
        <v>40781605904.323601</v>
      </c>
      <c r="I11" s="4">
        <v>2150000</v>
      </c>
      <c r="K11" s="4">
        <v>76644297116</v>
      </c>
      <c r="M11" s="8">
        <v>-2170000</v>
      </c>
      <c r="O11" s="4">
        <v>80829698001</v>
      </c>
      <c r="Q11" s="4">
        <v>1244124</v>
      </c>
      <c r="S11" s="4">
        <v>33380</v>
      </c>
      <c r="U11" s="4">
        <v>43072536381</v>
      </c>
      <c r="W11" s="4">
        <v>41363158970</v>
      </c>
      <c r="Y11" s="10">
        <v>2.2518765601818719E-2</v>
      </c>
    </row>
    <row r="12" spans="1:25" ht="23.25" thickBot="1" x14ac:dyDescent="0.3">
      <c r="E12" s="7">
        <f>SUM(E9:E11)</f>
        <v>915707216046</v>
      </c>
      <c r="G12" s="7">
        <f>SUM(G9:G11)</f>
        <v>1087915492373.9313</v>
      </c>
      <c r="K12" s="7">
        <f>SUM(K9:K11)</f>
        <v>1494850205412</v>
      </c>
      <c r="O12" s="7">
        <f>SUM(O9:O11)</f>
        <v>1339847749370</v>
      </c>
      <c r="U12" s="7">
        <f>SUM(U9:U11)</f>
        <v>1334840242756</v>
      </c>
      <c r="W12" s="7">
        <f>SUM(W9:W11)</f>
        <v>1628598483243.7258</v>
      </c>
      <c r="Y12" s="11">
        <f>SUM(Y9:Y11)</f>
        <v>0.88663507374381167</v>
      </c>
    </row>
    <row r="13" spans="1:25" ht="23.25" thickTop="1" x14ac:dyDescent="0.2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6"/>
  <sheetViews>
    <sheetView rightToLeft="1" topLeftCell="E1" workbookViewId="0">
      <selection activeCell="AI10" sqref="AI10"/>
    </sheetView>
  </sheetViews>
  <sheetFormatPr defaultRowHeight="22.5" x14ac:dyDescent="0.25"/>
  <cols>
    <col min="1" max="1" width="33.85546875" style="2" bestFit="1" customWidth="1"/>
    <col min="2" max="2" width="1" style="2" customWidth="1"/>
    <col min="3" max="3" width="21.710937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2.7109375" style="2" bestFit="1" customWidth="1"/>
    <col min="8" max="8" width="1" style="2" customWidth="1"/>
    <col min="9" max="9" width="15.5703125" style="2" bestFit="1" customWidth="1"/>
    <col min="10" max="10" width="1" style="2" customWidth="1"/>
    <col min="11" max="11" width="9.28515625" style="2" bestFit="1" customWidth="1"/>
    <col min="12" max="12" width="1" style="2" customWidth="1"/>
    <col min="13" max="13" width="9.57031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18.85546875" style="2" bestFit="1" customWidth="1"/>
    <col min="20" max="20" width="1" style="2" customWidth="1"/>
    <col min="21" max="21" width="6.28515625" style="2" bestFit="1" customWidth="1"/>
    <col min="22" max="22" width="1" style="2" customWidth="1"/>
    <col min="23" max="23" width="14.85546875" style="2" bestFit="1" customWidth="1"/>
    <col min="24" max="24" width="1" style="2" customWidth="1"/>
    <col min="25" max="25" width="7" style="2" bestFit="1" customWidth="1"/>
    <col min="26" max="26" width="1" style="2" customWidth="1"/>
    <col min="27" max="27" width="16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18.85546875" style="2" bestFit="1" customWidth="1"/>
    <col min="32" max="32" width="1" style="2" customWidth="1"/>
    <col min="33" max="33" width="18.5703125" style="2" bestFit="1" customWidth="1"/>
    <col min="34" max="34" width="1" style="2" customWidth="1"/>
    <col min="35" max="35" width="18.85546875" style="2" bestFit="1" customWidth="1"/>
    <col min="36" max="36" width="1" style="2" customWidth="1"/>
    <col min="37" max="37" width="30.710937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x14ac:dyDescent="0.25">
      <c r="AK5" s="4"/>
    </row>
    <row r="6" spans="1:37" ht="24" x14ac:dyDescent="0.25">
      <c r="A6" s="15" t="s">
        <v>19</v>
      </c>
      <c r="B6" s="15" t="s">
        <v>19</v>
      </c>
      <c r="C6" s="15" t="s">
        <v>19</v>
      </c>
      <c r="D6" s="15" t="s">
        <v>19</v>
      </c>
      <c r="E6" s="15" t="s">
        <v>19</v>
      </c>
      <c r="F6" s="15" t="s">
        <v>19</v>
      </c>
      <c r="G6" s="15" t="s">
        <v>19</v>
      </c>
      <c r="H6" s="15" t="s">
        <v>19</v>
      </c>
      <c r="I6" s="15" t="s">
        <v>19</v>
      </c>
      <c r="J6" s="15" t="s">
        <v>19</v>
      </c>
      <c r="K6" s="15" t="s">
        <v>19</v>
      </c>
      <c r="L6" s="15" t="s">
        <v>19</v>
      </c>
      <c r="M6" s="15" t="s">
        <v>19</v>
      </c>
      <c r="O6" s="15" t="s">
        <v>92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4" x14ac:dyDescent="0.25">
      <c r="A7" s="14" t="s">
        <v>20</v>
      </c>
      <c r="C7" s="14" t="s">
        <v>21</v>
      </c>
      <c r="E7" s="14" t="s">
        <v>22</v>
      </c>
      <c r="G7" s="14" t="s">
        <v>23</v>
      </c>
      <c r="I7" s="14" t="s">
        <v>24</v>
      </c>
      <c r="K7" s="14" t="s">
        <v>25</v>
      </c>
      <c r="M7" s="14" t="s">
        <v>18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26</v>
      </c>
      <c r="AG7" s="14" t="s">
        <v>8</v>
      </c>
      <c r="AI7" s="14" t="s">
        <v>9</v>
      </c>
      <c r="AK7" s="14" t="s">
        <v>13</v>
      </c>
    </row>
    <row r="8" spans="1:37" ht="24" x14ac:dyDescent="0.25">
      <c r="A8" s="15" t="s">
        <v>20</v>
      </c>
      <c r="C8" s="15" t="s">
        <v>21</v>
      </c>
      <c r="E8" s="15" t="s">
        <v>22</v>
      </c>
      <c r="G8" s="15" t="s">
        <v>23</v>
      </c>
      <c r="I8" s="15" t="s">
        <v>24</v>
      </c>
      <c r="K8" s="15" t="s">
        <v>25</v>
      </c>
      <c r="M8" s="15" t="s">
        <v>18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26</v>
      </c>
      <c r="AG8" s="15" t="s">
        <v>8</v>
      </c>
      <c r="AI8" s="15" t="s">
        <v>9</v>
      </c>
      <c r="AK8" s="15" t="s">
        <v>13</v>
      </c>
    </row>
    <row r="9" spans="1:37" x14ac:dyDescent="0.25">
      <c r="A9" s="2" t="s">
        <v>27</v>
      </c>
      <c r="C9" s="2" t="s">
        <v>28</v>
      </c>
      <c r="E9" s="2" t="s">
        <v>28</v>
      </c>
      <c r="G9" s="2" t="s">
        <v>29</v>
      </c>
      <c r="I9" s="2" t="s">
        <v>30</v>
      </c>
      <c r="K9" s="4">
        <v>0</v>
      </c>
      <c r="M9" s="4">
        <v>0</v>
      </c>
      <c r="O9" s="4">
        <v>4000</v>
      </c>
      <c r="Q9" s="4">
        <v>3433580000</v>
      </c>
      <c r="S9" s="4">
        <v>3431090654</v>
      </c>
      <c r="U9" s="4">
        <v>0</v>
      </c>
      <c r="W9" s="4">
        <v>0</v>
      </c>
      <c r="Y9" s="4">
        <v>0</v>
      </c>
      <c r="AA9" s="4">
        <v>0</v>
      </c>
      <c r="AC9" s="4">
        <v>4000</v>
      </c>
      <c r="AE9" s="4">
        <v>835619</v>
      </c>
      <c r="AG9" s="4">
        <v>3050203508</v>
      </c>
      <c r="AI9" s="4">
        <v>3340052704</v>
      </c>
      <c r="AK9" s="10">
        <v>1.8183781367774195E-3</v>
      </c>
    </row>
    <row r="10" spans="1:37" x14ac:dyDescent="0.25">
      <c r="A10" s="2" t="s">
        <v>31</v>
      </c>
      <c r="C10" s="2" t="s">
        <v>28</v>
      </c>
      <c r="E10" s="2" t="s">
        <v>28</v>
      </c>
      <c r="G10" s="2" t="s">
        <v>32</v>
      </c>
      <c r="I10" s="2" t="s">
        <v>33</v>
      </c>
      <c r="K10" s="4">
        <v>0</v>
      </c>
      <c r="M10" s="4">
        <v>0</v>
      </c>
      <c r="O10" s="4">
        <v>3500</v>
      </c>
      <c r="Q10" s="4">
        <v>3470260500</v>
      </c>
      <c r="S10" s="4">
        <v>3467744561</v>
      </c>
      <c r="U10" s="4">
        <v>0</v>
      </c>
      <c r="W10" s="4">
        <v>0</v>
      </c>
      <c r="Y10" s="4">
        <v>3500</v>
      </c>
      <c r="AA10" s="4">
        <v>3500000000</v>
      </c>
      <c r="AC10" s="4">
        <v>0</v>
      </c>
      <c r="AE10" s="4">
        <v>0</v>
      </c>
      <c r="AG10" s="4">
        <v>0</v>
      </c>
      <c r="AI10" s="4">
        <v>0</v>
      </c>
      <c r="AK10" s="10">
        <v>0</v>
      </c>
    </row>
    <row r="11" spans="1:37" x14ac:dyDescent="0.25">
      <c r="A11" s="2" t="s">
        <v>34</v>
      </c>
      <c r="C11" s="2" t="s">
        <v>28</v>
      </c>
      <c r="E11" s="2" t="s">
        <v>28</v>
      </c>
      <c r="G11" s="2" t="s">
        <v>35</v>
      </c>
      <c r="I11" s="2" t="s">
        <v>36</v>
      </c>
      <c r="K11" s="4">
        <v>0</v>
      </c>
      <c r="M11" s="4">
        <v>0</v>
      </c>
      <c r="O11" s="4">
        <v>14000</v>
      </c>
      <c r="Q11" s="4">
        <v>12292014000</v>
      </c>
      <c r="S11" s="4">
        <v>12283102289</v>
      </c>
      <c r="U11" s="4">
        <v>0</v>
      </c>
      <c r="W11" s="4">
        <v>0</v>
      </c>
      <c r="Y11" s="4">
        <v>0</v>
      </c>
      <c r="AA11" s="4">
        <v>0</v>
      </c>
      <c r="AC11" s="4">
        <v>14000</v>
      </c>
      <c r="AE11" s="4">
        <v>870050</v>
      </c>
      <c r="AG11" s="4">
        <v>11109017909</v>
      </c>
      <c r="AI11" s="4">
        <v>12171868992</v>
      </c>
      <c r="AK11" s="10">
        <v>6.6265602432756723E-3</v>
      </c>
    </row>
    <row r="12" spans="1:37" x14ac:dyDescent="0.25">
      <c r="A12" s="2" t="s">
        <v>37</v>
      </c>
      <c r="C12" s="2" t="s">
        <v>28</v>
      </c>
      <c r="E12" s="2" t="s">
        <v>28</v>
      </c>
      <c r="G12" s="2" t="s">
        <v>38</v>
      </c>
      <c r="I12" s="2" t="s">
        <v>39</v>
      </c>
      <c r="K12" s="4">
        <v>0</v>
      </c>
      <c r="M12" s="4">
        <v>0</v>
      </c>
      <c r="O12" s="4">
        <v>34482</v>
      </c>
      <c r="Q12" s="4">
        <v>33149650002</v>
      </c>
      <c r="S12" s="4">
        <v>33125616505</v>
      </c>
      <c r="U12" s="4">
        <v>0</v>
      </c>
      <c r="W12" s="4">
        <v>0</v>
      </c>
      <c r="Y12" s="4">
        <v>0</v>
      </c>
      <c r="AA12" s="4">
        <v>0</v>
      </c>
      <c r="AC12" s="4">
        <v>34482</v>
      </c>
      <c r="AE12" s="4">
        <v>961189</v>
      </c>
      <c r="AG12" s="4">
        <v>31440851541</v>
      </c>
      <c r="AI12" s="4">
        <v>33119689904</v>
      </c>
      <c r="AK12" s="10">
        <v>1.8030889137215671E-2</v>
      </c>
    </row>
    <row r="13" spans="1:37" x14ac:dyDescent="0.25">
      <c r="A13" s="2" t="s">
        <v>40</v>
      </c>
      <c r="C13" s="2" t="s">
        <v>28</v>
      </c>
      <c r="E13" s="2" t="s">
        <v>28</v>
      </c>
      <c r="G13" s="2" t="s">
        <v>41</v>
      </c>
      <c r="I13" s="2" t="s">
        <v>42</v>
      </c>
      <c r="K13" s="4">
        <v>0</v>
      </c>
      <c r="M13" s="4">
        <v>0</v>
      </c>
      <c r="O13" s="4">
        <v>40000</v>
      </c>
      <c r="Q13" s="4">
        <v>39267240000</v>
      </c>
      <c r="S13" s="4">
        <v>39238771251</v>
      </c>
      <c r="U13" s="4">
        <v>0</v>
      </c>
      <c r="W13" s="4">
        <v>0</v>
      </c>
      <c r="Y13" s="4">
        <v>0</v>
      </c>
      <c r="AA13" s="4">
        <v>0</v>
      </c>
      <c r="AC13" s="4">
        <v>40000</v>
      </c>
      <c r="AE13" s="4">
        <v>988324</v>
      </c>
      <c r="AG13" s="4">
        <v>37866036328</v>
      </c>
      <c r="AI13" s="4">
        <v>39504298604</v>
      </c>
      <c r="AK13" s="10">
        <v>2.1506772274645022E-2</v>
      </c>
    </row>
    <row r="14" spans="1:37" x14ac:dyDescent="0.25">
      <c r="A14" s="2" t="s">
        <v>43</v>
      </c>
      <c r="C14" s="2" t="s">
        <v>28</v>
      </c>
      <c r="E14" s="2" t="s">
        <v>28</v>
      </c>
      <c r="G14" s="2" t="s">
        <v>44</v>
      </c>
      <c r="I14" s="2" t="s">
        <v>45</v>
      </c>
      <c r="K14" s="4">
        <v>0</v>
      </c>
      <c r="M14" s="4">
        <v>0</v>
      </c>
      <c r="O14" s="4">
        <v>19052</v>
      </c>
      <c r="Q14" s="4">
        <v>17688467412</v>
      </c>
      <c r="S14" s="4">
        <v>17675643275</v>
      </c>
      <c r="U14" s="4">
        <v>0</v>
      </c>
      <c r="W14" s="4">
        <v>0</v>
      </c>
      <c r="Y14" s="4">
        <v>0</v>
      </c>
      <c r="AA14" s="4">
        <v>0</v>
      </c>
      <c r="AC14" s="4">
        <v>19052</v>
      </c>
      <c r="AE14" s="4">
        <v>938323</v>
      </c>
      <c r="AG14" s="4">
        <v>16577690403</v>
      </c>
      <c r="AI14" s="4">
        <v>17863969021</v>
      </c>
      <c r="AK14" s="10">
        <v>9.7254305792701407E-3</v>
      </c>
    </row>
    <row r="15" spans="1:37" ht="23.25" thickBot="1" x14ac:dyDescent="0.3">
      <c r="Q15" s="7">
        <f>SUM(Q9:Q14)</f>
        <v>109301211914</v>
      </c>
      <c r="S15" s="7">
        <f>SUM(S9:S14)</f>
        <v>109221968535</v>
      </c>
      <c r="W15" s="7">
        <f>SUM(W9:W14)</f>
        <v>0</v>
      </c>
      <c r="AA15" s="7">
        <f>SUM(AA9:AA14)</f>
        <v>3500000000</v>
      </c>
      <c r="AG15" s="7">
        <f>SUM(AG9:AG14)</f>
        <v>100043799689</v>
      </c>
      <c r="AI15" s="7">
        <f>SUM(AI9:AI14)</f>
        <v>105999879225</v>
      </c>
      <c r="AK15" s="11">
        <f>SUM(AK9:AK14)</f>
        <v>5.7708030371183924E-2</v>
      </c>
    </row>
    <row r="16" spans="1:37" ht="23.25" thickTop="1" x14ac:dyDescent="0.25"/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O17" sqref="O17"/>
    </sheetView>
  </sheetViews>
  <sheetFormatPr defaultRowHeight="22.5" x14ac:dyDescent="0.25"/>
  <cols>
    <col min="1" max="1" width="24.42578125" style="2" bestFit="1" customWidth="1"/>
    <col min="2" max="2" width="1" style="2" customWidth="1"/>
    <col min="3" max="3" width="14.28515625" style="2" bestFit="1" customWidth="1"/>
    <col min="4" max="4" width="1" style="2" customWidth="1"/>
    <col min="5" max="5" width="16" style="2" bestFit="1" customWidth="1"/>
    <col min="6" max="6" width="1" style="2" customWidth="1"/>
    <col min="7" max="7" width="12.7109375" style="2" bestFit="1" customWidth="1"/>
    <col min="8" max="8" width="1" style="2" customWidth="1"/>
    <col min="9" max="9" width="9.285156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285156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0.855468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x14ac:dyDescent="0.25">
      <c r="S5" s="4"/>
    </row>
    <row r="6" spans="1:19" ht="24" x14ac:dyDescent="0.25">
      <c r="A6" s="14" t="s">
        <v>47</v>
      </c>
      <c r="C6" s="15" t="s">
        <v>48</v>
      </c>
      <c r="D6" s="15" t="s">
        <v>48</v>
      </c>
      <c r="E6" s="15" t="s">
        <v>48</v>
      </c>
      <c r="F6" s="15" t="s">
        <v>48</v>
      </c>
      <c r="G6" s="15" t="s">
        <v>48</v>
      </c>
      <c r="H6" s="15" t="s">
        <v>48</v>
      </c>
      <c r="I6" s="15" t="s">
        <v>48</v>
      </c>
      <c r="K6" s="15" t="s">
        <v>92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" x14ac:dyDescent="0.25">
      <c r="A7" s="15" t="s">
        <v>47</v>
      </c>
      <c r="C7" s="15" t="s">
        <v>49</v>
      </c>
      <c r="E7" s="15" t="s">
        <v>50</v>
      </c>
      <c r="G7" s="15" t="s">
        <v>51</v>
      </c>
      <c r="I7" s="15" t="s">
        <v>25</v>
      </c>
      <c r="K7" s="15" t="s">
        <v>52</v>
      </c>
      <c r="M7" s="15" t="s">
        <v>53</v>
      </c>
      <c r="O7" s="15" t="s">
        <v>54</v>
      </c>
      <c r="Q7" s="15" t="s">
        <v>52</v>
      </c>
      <c r="S7" s="15" t="s">
        <v>46</v>
      </c>
    </row>
    <row r="8" spans="1:19" x14ac:dyDescent="0.25">
      <c r="A8" s="2" t="s">
        <v>55</v>
      </c>
      <c r="C8" s="2" t="s">
        <v>56</v>
      </c>
      <c r="E8" s="2" t="s">
        <v>57</v>
      </c>
      <c r="G8" s="2" t="s">
        <v>58</v>
      </c>
      <c r="I8" s="2">
        <v>0</v>
      </c>
      <c r="K8" s="4">
        <v>47224317533</v>
      </c>
      <c r="M8" s="4">
        <v>1175883055406</v>
      </c>
      <c r="O8" s="4">
        <v>1121622971156</v>
      </c>
      <c r="Q8" s="4">
        <f>K8+M8-O8</f>
        <v>101484401783</v>
      </c>
      <c r="S8" s="10">
        <v>5.524973219887927E-2</v>
      </c>
    </row>
    <row r="9" spans="1:19" x14ac:dyDescent="0.25">
      <c r="A9" s="2" t="s">
        <v>59</v>
      </c>
      <c r="C9" s="2" t="s">
        <v>60</v>
      </c>
      <c r="E9" s="2" t="s">
        <v>61</v>
      </c>
      <c r="G9" s="2" t="s">
        <v>62</v>
      </c>
      <c r="I9" s="2">
        <v>0</v>
      </c>
      <c r="K9" s="4">
        <v>500000</v>
      </c>
      <c r="M9" s="4">
        <v>500000</v>
      </c>
      <c r="O9" s="4">
        <v>500000</v>
      </c>
      <c r="Q9" s="4">
        <f>K9+M9-O9</f>
        <v>500000</v>
      </c>
      <c r="S9" s="10">
        <v>2.7220800058031352E-7</v>
      </c>
    </row>
    <row r="10" spans="1:19" ht="23.25" thickBot="1" x14ac:dyDescent="0.3">
      <c r="K10" s="7">
        <f>SUM(K8:K9)</f>
        <v>47224817533</v>
      </c>
      <c r="M10" s="7">
        <f>SUM(M8:M9)</f>
        <v>1175883555406</v>
      </c>
      <c r="O10" s="7">
        <f>SUM(O8:O9)</f>
        <v>1121623471156</v>
      </c>
      <c r="Q10" s="7">
        <f>SUM(Q8:Q9)</f>
        <v>101484901783</v>
      </c>
      <c r="S10" s="11">
        <f>SUM(S8:S9)</f>
        <v>5.5250004406879848E-2</v>
      </c>
    </row>
    <row r="11" spans="1:19" ht="23.25" thickTop="1" x14ac:dyDescent="0.25">
      <c r="Q11" s="4"/>
    </row>
    <row r="12" spans="1:19" x14ac:dyDescent="0.25">
      <c r="Q12" s="4"/>
    </row>
    <row r="13" spans="1:19" x14ac:dyDescent="0.25">
      <c r="Q13" s="4"/>
    </row>
    <row r="14" spans="1:19" x14ac:dyDescent="0.25">
      <c r="Q14" s="4"/>
    </row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8" sqref="G18"/>
    </sheetView>
  </sheetViews>
  <sheetFormatPr defaultRowHeight="22.5" x14ac:dyDescent="0.25"/>
  <cols>
    <col min="1" max="1" width="28.28515625" style="2" bestFit="1" customWidth="1"/>
    <col min="2" max="2" width="1" style="2" customWidth="1"/>
    <col min="3" max="3" width="18.57031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30.710937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4" x14ac:dyDescent="0.25">
      <c r="A2" s="13" t="s">
        <v>0</v>
      </c>
      <c r="B2" s="13"/>
      <c r="C2" s="13"/>
      <c r="D2" s="13"/>
      <c r="E2" s="13"/>
      <c r="F2" s="13"/>
      <c r="G2" s="13"/>
    </row>
    <row r="3" spans="1:7" ht="24" x14ac:dyDescent="0.25">
      <c r="A3" s="13" t="s">
        <v>63</v>
      </c>
      <c r="B3" s="13"/>
      <c r="C3" s="13"/>
      <c r="D3" s="13"/>
      <c r="E3" s="13"/>
      <c r="F3" s="13"/>
      <c r="G3" s="13"/>
    </row>
    <row r="4" spans="1:7" ht="24" x14ac:dyDescent="0.25">
      <c r="A4" s="13" t="s">
        <v>2</v>
      </c>
      <c r="B4" s="13"/>
      <c r="C4" s="13"/>
      <c r="D4" s="13"/>
      <c r="E4" s="13"/>
      <c r="F4" s="13"/>
      <c r="G4" s="13"/>
    </row>
    <row r="5" spans="1:7" x14ac:dyDescent="0.25">
      <c r="G5" s="4"/>
    </row>
    <row r="6" spans="1:7" ht="24" x14ac:dyDescent="0.25">
      <c r="A6" s="15" t="s">
        <v>67</v>
      </c>
      <c r="C6" s="15" t="s">
        <v>52</v>
      </c>
      <c r="E6" s="15" t="s">
        <v>80</v>
      </c>
      <c r="G6" s="15" t="s">
        <v>13</v>
      </c>
    </row>
    <row r="7" spans="1:7" x14ac:dyDescent="0.25">
      <c r="A7" s="2" t="s">
        <v>89</v>
      </c>
      <c r="C7" s="4">
        <v>385680534830</v>
      </c>
      <c r="E7" s="10">
        <v>0.97899157285655991</v>
      </c>
      <c r="G7" s="10">
        <v>0.20997065449709612</v>
      </c>
    </row>
    <row r="8" spans="1:7" x14ac:dyDescent="0.25">
      <c r="A8" s="2" t="s">
        <v>90</v>
      </c>
      <c r="C8" s="4">
        <v>277910692</v>
      </c>
      <c r="E8" s="10">
        <v>7.0543416352256095E-4</v>
      </c>
      <c r="G8" s="10">
        <v>1.5129902761842266E-4</v>
      </c>
    </row>
    <row r="9" spans="1:7" x14ac:dyDescent="0.25">
      <c r="A9" s="2" t="s">
        <v>91</v>
      </c>
      <c r="C9" s="4">
        <v>204798654</v>
      </c>
      <c r="E9" s="10">
        <v>5.1985033801807228E-4</v>
      </c>
      <c r="G9" s="10">
        <v>1.1149566425375885E-4</v>
      </c>
    </row>
    <row r="10" spans="1:7" x14ac:dyDescent="0.25">
      <c r="A10" s="2" t="s">
        <v>87</v>
      </c>
      <c r="C10" s="4">
        <v>7793706551</v>
      </c>
      <c r="E10" s="10">
        <v>1.9783142641899499E-2</v>
      </c>
      <c r="G10" s="10">
        <v>4.2430185547148022E-3</v>
      </c>
    </row>
    <row r="11" spans="1:7" ht="23.25" thickBot="1" x14ac:dyDescent="0.3">
      <c r="C11" s="7">
        <f>SUM(C7:C10)</f>
        <v>393956950727</v>
      </c>
      <c r="E11" s="12">
        <f>SUM(E7:E10)</f>
        <v>1</v>
      </c>
      <c r="G11" s="11">
        <f>SUM(G7:G10)</f>
        <v>0.21447646774368309</v>
      </c>
    </row>
    <row r="12" spans="1:7" ht="23.25" thickTop="1" x14ac:dyDescent="0.2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workbookViewId="0">
      <selection activeCell="G11" sqref="G11"/>
    </sheetView>
  </sheetViews>
  <sheetFormatPr defaultRowHeight="22.5" x14ac:dyDescent="0.25"/>
  <cols>
    <col min="1" max="1" width="14.140625" style="2" bestFit="1" customWidth="1"/>
    <col min="2" max="2" width="1" style="2" customWidth="1"/>
    <col min="3" max="3" width="16.28515625" style="2" bestFit="1" customWidth="1"/>
    <col min="4" max="4" width="1" style="2" customWidth="1"/>
    <col min="5" max="5" width="15.5703125" style="2" bestFit="1" customWidth="1"/>
    <col min="6" max="6" width="1" style="2" customWidth="1"/>
    <col min="7" max="7" width="9.28515625" style="2" bestFit="1" customWidth="1"/>
    <col min="8" max="8" width="1" style="2" customWidth="1"/>
    <col min="9" max="9" width="14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4" style="2" bestFit="1" customWidth="1"/>
    <col min="14" max="14" width="1" style="2" customWidth="1"/>
    <col min="15" max="15" width="14" style="2" bestFit="1" customWidth="1"/>
    <col min="16" max="16" width="1" style="2" customWidth="1"/>
    <col min="17" max="17" width="12.7109375" style="2" bestFit="1" customWidth="1"/>
    <col min="18" max="18" width="1" style="2" customWidth="1"/>
    <col min="19" max="19" width="14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5" t="s">
        <v>64</v>
      </c>
      <c r="B6" s="15" t="s">
        <v>64</v>
      </c>
      <c r="C6" s="15" t="s">
        <v>64</v>
      </c>
      <c r="D6" s="15" t="s">
        <v>64</v>
      </c>
      <c r="E6" s="15" t="s">
        <v>64</v>
      </c>
      <c r="F6" s="15" t="s">
        <v>64</v>
      </c>
      <c r="G6" s="15" t="s">
        <v>64</v>
      </c>
      <c r="I6" s="15" t="s">
        <v>65</v>
      </c>
      <c r="J6" s="15" t="s">
        <v>65</v>
      </c>
      <c r="K6" s="15" t="s">
        <v>65</v>
      </c>
      <c r="L6" s="15" t="s">
        <v>65</v>
      </c>
      <c r="M6" s="15" t="s">
        <v>65</v>
      </c>
      <c r="O6" s="15" t="s">
        <v>66</v>
      </c>
      <c r="P6" s="15" t="s">
        <v>66</v>
      </c>
      <c r="Q6" s="15" t="s">
        <v>66</v>
      </c>
      <c r="R6" s="15" t="s">
        <v>66</v>
      </c>
      <c r="S6" s="15" t="s">
        <v>66</v>
      </c>
    </row>
    <row r="7" spans="1:19" ht="24" x14ac:dyDescent="0.25">
      <c r="A7" s="15" t="s">
        <v>67</v>
      </c>
      <c r="C7" s="15" t="s">
        <v>68</v>
      </c>
      <c r="E7" s="15" t="s">
        <v>24</v>
      </c>
      <c r="G7" s="15" t="s">
        <v>25</v>
      </c>
      <c r="I7" s="15" t="s">
        <v>69</v>
      </c>
      <c r="K7" s="15" t="s">
        <v>70</v>
      </c>
      <c r="M7" s="15" t="s">
        <v>71</v>
      </c>
      <c r="O7" s="15" t="s">
        <v>69</v>
      </c>
      <c r="Q7" s="15" t="s">
        <v>70</v>
      </c>
      <c r="S7" s="15" t="s">
        <v>71</v>
      </c>
    </row>
    <row r="8" spans="1:19" x14ac:dyDescent="0.25">
      <c r="A8" s="2" t="s">
        <v>55</v>
      </c>
      <c r="C8" s="4">
        <v>30</v>
      </c>
      <c r="E8" s="2" t="s">
        <v>72</v>
      </c>
      <c r="G8" s="2">
        <v>0</v>
      </c>
      <c r="I8" s="4">
        <v>204798654</v>
      </c>
      <c r="K8" s="4">
        <v>0</v>
      </c>
      <c r="M8" s="4">
        <v>204798654</v>
      </c>
      <c r="O8" s="4">
        <v>204798654</v>
      </c>
      <c r="Q8" s="4">
        <v>0</v>
      </c>
      <c r="S8" s="4">
        <v>204798654</v>
      </c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8"/>
  <sheetViews>
    <sheetView rightToLeft="1" workbookViewId="0">
      <selection activeCell="J22" sqref="J22:K22"/>
    </sheetView>
  </sheetViews>
  <sheetFormatPr defaultRowHeight="22.5" x14ac:dyDescent="0.25"/>
  <cols>
    <col min="1" max="1" width="36.1406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20.2851562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20.42578125" style="2" bestFit="1" customWidth="1"/>
    <col min="14" max="14" width="1" style="2" customWidth="1"/>
    <col min="15" max="15" width="20.2851562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65</v>
      </c>
      <c r="D6" s="15" t="s">
        <v>65</v>
      </c>
      <c r="E6" s="15" t="s">
        <v>65</v>
      </c>
      <c r="F6" s="15" t="s">
        <v>65</v>
      </c>
      <c r="G6" s="15" t="s">
        <v>65</v>
      </c>
      <c r="H6" s="15" t="s">
        <v>65</v>
      </c>
      <c r="I6" s="15" t="s">
        <v>65</v>
      </c>
      <c r="K6" s="15" t="s">
        <v>66</v>
      </c>
      <c r="L6" s="15" t="s">
        <v>66</v>
      </c>
      <c r="M6" s="15" t="s">
        <v>66</v>
      </c>
      <c r="N6" s="15" t="s">
        <v>66</v>
      </c>
      <c r="O6" s="15" t="s">
        <v>66</v>
      </c>
      <c r="P6" s="15" t="s">
        <v>66</v>
      </c>
      <c r="Q6" s="15" t="s">
        <v>66</v>
      </c>
    </row>
    <row r="7" spans="1:17" ht="24" x14ac:dyDescent="0.25">
      <c r="A7" s="15" t="s">
        <v>3</v>
      </c>
      <c r="C7" s="15" t="s">
        <v>7</v>
      </c>
      <c r="E7" s="15" t="s">
        <v>73</v>
      </c>
      <c r="G7" s="15" t="s">
        <v>74</v>
      </c>
      <c r="I7" s="15" t="s">
        <v>75</v>
      </c>
      <c r="K7" s="15" t="s">
        <v>7</v>
      </c>
      <c r="M7" s="15" t="s">
        <v>73</v>
      </c>
      <c r="O7" s="15" t="s">
        <v>74</v>
      </c>
      <c r="Q7" s="15" t="s">
        <v>75</v>
      </c>
    </row>
    <row r="8" spans="1:17" x14ac:dyDescent="0.25">
      <c r="A8" s="2" t="s">
        <v>16</v>
      </c>
      <c r="C8" s="4">
        <v>7316755</v>
      </c>
      <c r="E8" s="4">
        <v>1583259297260</v>
      </c>
      <c r="G8" s="4">
        <v>1356620787420</v>
      </c>
      <c r="I8" s="4">
        <v>226638509840</v>
      </c>
      <c r="K8" s="4">
        <v>7316755</v>
      </c>
      <c r="M8" s="4">
        <v>1583259297260</v>
      </c>
      <c r="O8" s="4">
        <v>1356620787420</v>
      </c>
      <c r="Q8" s="8">
        <v>226638509840</v>
      </c>
    </row>
    <row r="9" spans="1:17" x14ac:dyDescent="0.25">
      <c r="A9" s="2" t="s">
        <v>15</v>
      </c>
      <c r="C9" s="4">
        <v>128821</v>
      </c>
      <c r="E9" s="4">
        <v>3976027012</v>
      </c>
      <c r="G9" s="4">
        <v>3059601115</v>
      </c>
      <c r="I9" s="4">
        <v>916425897</v>
      </c>
      <c r="K9" s="4">
        <v>128821</v>
      </c>
      <c r="M9" s="4">
        <v>3976027012</v>
      </c>
      <c r="O9" s="4">
        <v>3059601115</v>
      </c>
      <c r="Q9" s="8">
        <v>916425897</v>
      </c>
    </row>
    <row r="10" spans="1:17" x14ac:dyDescent="0.25">
      <c r="A10" s="2" t="s">
        <v>17</v>
      </c>
      <c r="C10" s="4">
        <v>1244124</v>
      </c>
      <c r="E10" s="4">
        <v>41363158972</v>
      </c>
      <c r="G10" s="4">
        <v>43216226527</v>
      </c>
      <c r="I10" s="8">
        <v>-1853067555</v>
      </c>
      <c r="K10" s="4">
        <v>1244124</v>
      </c>
      <c r="M10" s="4">
        <v>41363158972</v>
      </c>
      <c r="O10" s="4">
        <v>43216226527</v>
      </c>
      <c r="Q10" s="8">
        <v>-1853067555</v>
      </c>
    </row>
    <row r="11" spans="1:17" x14ac:dyDescent="0.25">
      <c r="A11" s="2" t="s">
        <v>34</v>
      </c>
      <c r="C11" s="4">
        <v>14000</v>
      </c>
      <c r="E11" s="4">
        <v>12171868992</v>
      </c>
      <c r="G11" s="4">
        <v>12283102289</v>
      </c>
      <c r="I11" s="8">
        <v>-111233297</v>
      </c>
      <c r="K11" s="4">
        <v>14000</v>
      </c>
      <c r="M11" s="4">
        <v>12171868992</v>
      </c>
      <c r="O11" s="4">
        <v>12283102289</v>
      </c>
      <c r="Q11" s="8">
        <v>-111233297</v>
      </c>
    </row>
    <row r="12" spans="1:17" x14ac:dyDescent="0.25">
      <c r="A12" s="2" t="s">
        <v>27</v>
      </c>
      <c r="C12" s="4">
        <v>4000</v>
      </c>
      <c r="E12" s="4">
        <v>3340052704</v>
      </c>
      <c r="G12" s="4">
        <v>3431090654</v>
      </c>
      <c r="I12" s="8">
        <v>-91037950</v>
      </c>
      <c r="K12" s="4">
        <v>4000</v>
      </c>
      <c r="M12" s="4">
        <v>3340052704</v>
      </c>
      <c r="O12" s="4">
        <v>3431090654</v>
      </c>
      <c r="Q12" s="8">
        <v>-91037950</v>
      </c>
    </row>
    <row r="13" spans="1:17" x14ac:dyDescent="0.25">
      <c r="A13" s="2" t="s">
        <v>43</v>
      </c>
      <c r="C13" s="4">
        <v>19052</v>
      </c>
      <c r="E13" s="4">
        <v>17863969021</v>
      </c>
      <c r="G13" s="4">
        <v>17675643270</v>
      </c>
      <c r="I13" s="8">
        <v>188325751</v>
      </c>
      <c r="K13" s="4">
        <v>19052</v>
      </c>
      <c r="M13" s="4">
        <v>17863969021</v>
      </c>
      <c r="O13" s="4">
        <v>17675643270</v>
      </c>
      <c r="Q13" s="8">
        <v>188325751</v>
      </c>
    </row>
    <row r="14" spans="1:17" x14ac:dyDescent="0.25">
      <c r="A14" s="2" t="s">
        <v>40</v>
      </c>
      <c r="C14" s="4">
        <v>40000</v>
      </c>
      <c r="E14" s="4">
        <v>39504298604</v>
      </c>
      <c r="G14" s="4">
        <v>39238771251</v>
      </c>
      <c r="I14" s="8">
        <v>265527353</v>
      </c>
      <c r="K14" s="4">
        <v>40000</v>
      </c>
      <c r="M14" s="4">
        <v>39504298604</v>
      </c>
      <c r="O14" s="4">
        <v>39238771251</v>
      </c>
      <c r="Q14" s="8">
        <v>265527353</v>
      </c>
    </row>
    <row r="15" spans="1:17" x14ac:dyDescent="0.25">
      <c r="A15" s="2" t="s">
        <v>37</v>
      </c>
      <c r="C15" s="4">
        <v>34482</v>
      </c>
      <c r="E15" s="4">
        <v>33119689901</v>
      </c>
      <c r="G15" s="4">
        <v>33125616505</v>
      </c>
      <c r="I15" s="8">
        <v>-5926604</v>
      </c>
      <c r="K15" s="4">
        <v>34482</v>
      </c>
      <c r="M15" s="4">
        <v>33119689901</v>
      </c>
      <c r="O15" s="4">
        <v>33125616505</v>
      </c>
      <c r="Q15" s="8">
        <v>-5926604</v>
      </c>
    </row>
    <row r="16" spans="1:17" ht="23.25" thickBot="1" x14ac:dyDescent="0.3">
      <c r="E16" s="7">
        <f>SUM(E8:E15)</f>
        <v>1734598362466</v>
      </c>
      <c r="G16" s="7">
        <f>SUM(G8:G15)</f>
        <v>1508650839031</v>
      </c>
      <c r="I16" s="7">
        <f>SUM(I8:I15)</f>
        <v>225947523435</v>
      </c>
      <c r="M16" s="7">
        <f>SUM(M8:M15)</f>
        <v>1734598362466</v>
      </c>
      <c r="O16" s="7">
        <f>SUM(O8:O15)</f>
        <v>1508650839031</v>
      </c>
      <c r="Q16" s="7">
        <f>SUM(Q8:Q15)</f>
        <v>225947523435</v>
      </c>
    </row>
    <row r="17" spans="9:17" ht="23.25" thickTop="1" x14ac:dyDescent="0.25"/>
    <row r="18" spans="9:17" x14ac:dyDescent="0.25">
      <c r="I18" s="4"/>
      <c r="Q18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"/>
  <sheetViews>
    <sheetView rightToLeft="1" workbookViewId="0">
      <selection activeCell="O17" sqref="O17"/>
    </sheetView>
  </sheetViews>
  <sheetFormatPr defaultRowHeight="22.5" x14ac:dyDescent="0.25"/>
  <cols>
    <col min="1" max="1" width="36.1406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20.2851562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20.42578125" style="2" bestFit="1" customWidth="1"/>
    <col min="14" max="14" width="1" style="2" customWidth="1"/>
    <col min="15" max="15" width="20.2851562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65</v>
      </c>
      <c r="D6" s="15" t="s">
        <v>65</v>
      </c>
      <c r="E6" s="15" t="s">
        <v>65</v>
      </c>
      <c r="F6" s="15" t="s">
        <v>65</v>
      </c>
      <c r="G6" s="15" t="s">
        <v>65</v>
      </c>
      <c r="H6" s="15" t="s">
        <v>65</v>
      </c>
      <c r="I6" s="15" t="s">
        <v>65</v>
      </c>
      <c r="K6" s="15" t="s">
        <v>66</v>
      </c>
      <c r="L6" s="15" t="s">
        <v>66</v>
      </c>
      <c r="M6" s="15" t="s">
        <v>66</v>
      </c>
      <c r="N6" s="15" t="s">
        <v>66</v>
      </c>
      <c r="O6" s="15" t="s">
        <v>66</v>
      </c>
      <c r="P6" s="15" t="s">
        <v>66</v>
      </c>
      <c r="Q6" s="15" t="s">
        <v>66</v>
      </c>
    </row>
    <row r="7" spans="1:17" ht="24" x14ac:dyDescent="0.25">
      <c r="A7" s="15" t="s">
        <v>3</v>
      </c>
      <c r="C7" s="15" t="s">
        <v>7</v>
      </c>
      <c r="E7" s="15" t="s">
        <v>73</v>
      </c>
      <c r="G7" s="15" t="s">
        <v>74</v>
      </c>
      <c r="I7" s="15" t="s">
        <v>76</v>
      </c>
      <c r="K7" s="15" t="s">
        <v>7</v>
      </c>
      <c r="M7" s="15" t="s">
        <v>73</v>
      </c>
      <c r="O7" s="15" t="s">
        <v>74</v>
      </c>
      <c r="Q7" s="15" t="s">
        <v>76</v>
      </c>
    </row>
    <row r="8" spans="1:17" x14ac:dyDescent="0.25">
      <c r="A8" s="2" t="s">
        <v>17</v>
      </c>
      <c r="C8" s="4">
        <v>2170000</v>
      </c>
      <c r="E8" s="4">
        <v>80829698001</v>
      </c>
      <c r="G8" s="4">
        <v>74209676493</v>
      </c>
      <c r="I8" s="4">
        <v>6620021508</v>
      </c>
      <c r="K8" s="4">
        <v>2170000</v>
      </c>
      <c r="M8" s="4">
        <v>80829698001</v>
      </c>
      <c r="O8" s="4">
        <v>74209676493</v>
      </c>
      <c r="Q8" s="4">
        <v>6620021508</v>
      </c>
    </row>
    <row r="9" spans="1:17" x14ac:dyDescent="0.25">
      <c r="A9" s="2" t="s">
        <v>16</v>
      </c>
      <c r="C9" s="4">
        <v>6459468</v>
      </c>
      <c r="E9" s="4">
        <v>1259018051369</v>
      </c>
      <c r="G9" s="4">
        <v>1105659406229</v>
      </c>
      <c r="I9" s="4">
        <v>153358645140</v>
      </c>
      <c r="K9" s="4">
        <v>6459468</v>
      </c>
      <c r="M9" s="4">
        <v>1259018051369</v>
      </c>
      <c r="O9" s="4">
        <v>1105659406229</v>
      </c>
      <c r="Q9" s="4">
        <v>153358645140</v>
      </c>
    </row>
    <row r="10" spans="1:17" x14ac:dyDescent="0.25">
      <c r="A10" s="2" t="s">
        <v>31</v>
      </c>
      <c r="C10" s="4">
        <v>3500</v>
      </c>
      <c r="E10" s="4">
        <v>3500000000</v>
      </c>
      <c r="G10" s="4">
        <v>3467744561</v>
      </c>
      <c r="I10" s="4">
        <v>32255439</v>
      </c>
      <c r="K10" s="4">
        <v>3500</v>
      </c>
      <c r="M10" s="4">
        <v>3500000000</v>
      </c>
      <c r="O10" s="4">
        <v>3467744561</v>
      </c>
      <c r="Q10" s="4">
        <v>32255439</v>
      </c>
    </row>
    <row r="11" spans="1:17" ht="23.25" thickBot="1" x14ac:dyDescent="0.3">
      <c r="E11" s="7">
        <f>SUM(E8:E10)</f>
        <v>1343347749370</v>
      </c>
      <c r="G11" s="7">
        <f>SUM(G8:G10)</f>
        <v>1183336827283</v>
      </c>
      <c r="I11" s="7">
        <f>SUM(I8:I10)</f>
        <v>160010922087</v>
      </c>
      <c r="M11" s="7">
        <f>SUM(M8:M10)</f>
        <v>1343347749370</v>
      </c>
      <c r="O11" s="7">
        <f>SUM(O8:O10)</f>
        <v>1183336827283</v>
      </c>
      <c r="Q11" s="7">
        <f>SUM(Q8:Q10)</f>
        <v>160010922087</v>
      </c>
    </row>
    <row r="12" spans="1:17" ht="23.25" thickTop="1" x14ac:dyDescent="0.25"/>
    <row r="13" spans="1:17" x14ac:dyDescent="0.25">
      <c r="I13" s="4"/>
      <c r="Q13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workbookViewId="0">
      <selection activeCell="O19" sqref="O19"/>
    </sheetView>
  </sheetViews>
  <sheetFormatPr defaultRowHeight="22.5" x14ac:dyDescent="0.25"/>
  <cols>
    <col min="1" max="1" width="36.140625" style="2" bestFit="1" customWidth="1"/>
    <col min="2" max="2" width="1" style="2" customWidth="1"/>
    <col min="3" max="3" width="17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8.5703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18.5703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" x14ac:dyDescent="0.2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" x14ac:dyDescent="0.25">
      <c r="A6" s="14" t="s">
        <v>3</v>
      </c>
      <c r="C6" s="15" t="s">
        <v>65</v>
      </c>
      <c r="D6" s="15" t="s">
        <v>65</v>
      </c>
      <c r="E6" s="15" t="s">
        <v>65</v>
      </c>
      <c r="F6" s="15" t="s">
        <v>65</v>
      </c>
      <c r="G6" s="15" t="s">
        <v>65</v>
      </c>
      <c r="H6" s="15" t="s">
        <v>65</v>
      </c>
      <c r="I6" s="15" t="s">
        <v>65</v>
      </c>
      <c r="J6" s="15" t="s">
        <v>65</v>
      </c>
      <c r="K6" s="15" t="s">
        <v>65</v>
      </c>
      <c r="M6" s="15" t="s">
        <v>66</v>
      </c>
      <c r="N6" s="15" t="s">
        <v>66</v>
      </c>
      <c r="O6" s="15" t="s">
        <v>66</v>
      </c>
      <c r="P6" s="15" t="s">
        <v>66</v>
      </c>
      <c r="Q6" s="15" t="s">
        <v>66</v>
      </c>
      <c r="R6" s="15" t="s">
        <v>66</v>
      </c>
      <c r="S6" s="15" t="s">
        <v>66</v>
      </c>
      <c r="T6" s="15" t="s">
        <v>66</v>
      </c>
      <c r="U6" s="15" t="s">
        <v>66</v>
      </c>
    </row>
    <row r="7" spans="1:21" ht="24" x14ac:dyDescent="0.25">
      <c r="A7" s="15" t="s">
        <v>3</v>
      </c>
      <c r="C7" s="15" t="s">
        <v>77</v>
      </c>
      <c r="E7" s="15" t="s">
        <v>78</v>
      </c>
      <c r="G7" s="15" t="s">
        <v>79</v>
      </c>
      <c r="I7" s="15" t="s">
        <v>52</v>
      </c>
      <c r="K7" s="15" t="s">
        <v>80</v>
      </c>
      <c r="M7" s="15" t="s">
        <v>77</v>
      </c>
      <c r="O7" s="15" t="s">
        <v>78</v>
      </c>
      <c r="Q7" s="15" t="s">
        <v>79</v>
      </c>
      <c r="S7" s="15" t="s">
        <v>52</v>
      </c>
      <c r="U7" s="15" t="s">
        <v>80</v>
      </c>
    </row>
    <row r="8" spans="1:21" x14ac:dyDescent="0.25">
      <c r="A8" s="2" t="s">
        <v>17</v>
      </c>
      <c r="C8" s="4">
        <v>0</v>
      </c>
      <c r="E8" s="4">
        <v>0</v>
      </c>
      <c r="G8" s="4">
        <v>6620021508</v>
      </c>
      <c r="I8" s="4">
        <v>6620021508</v>
      </c>
      <c r="K8" s="10">
        <v>1.716452065935339E-2</v>
      </c>
      <c r="M8" s="4">
        <v>0</v>
      </c>
      <c r="O8" s="4">
        <v>0</v>
      </c>
      <c r="Q8" s="4">
        <v>6620021508</v>
      </c>
      <c r="S8" s="4">
        <v>6620021508</v>
      </c>
      <c r="U8" s="10">
        <v>1.716452065935339E-2</v>
      </c>
    </row>
    <row r="9" spans="1:21" x14ac:dyDescent="0.25">
      <c r="A9" s="2" t="s">
        <v>16</v>
      </c>
      <c r="C9" s="4">
        <v>0</v>
      </c>
      <c r="E9" s="4">
        <v>0</v>
      </c>
      <c r="G9" s="4">
        <v>153358645140</v>
      </c>
      <c r="I9" s="4">
        <v>153358645140</v>
      </c>
      <c r="K9" s="10">
        <v>0.39763128104869827</v>
      </c>
      <c r="M9" s="4">
        <v>0</v>
      </c>
      <c r="O9" s="4">
        <v>0</v>
      </c>
      <c r="Q9" s="4">
        <v>153358645140</v>
      </c>
      <c r="S9" s="4">
        <v>153358645140</v>
      </c>
      <c r="U9" s="10">
        <v>0.39763128104869827</v>
      </c>
    </row>
    <row r="10" spans="1:21" x14ac:dyDescent="0.25">
      <c r="A10" s="2" t="s">
        <v>16</v>
      </c>
      <c r="C10" s="4">
        <v>0</v>
      </c>
      <c r="E10" s="4">
        <v>226638509840</v>
      </c>
      <c r="G10" s="4">
        <v>0</v>
      </c>
      <c r="I10" s="4">
        <v>226638509840</v>
      </c>
      <c r="K10" s="10">
        <v>0.58763274101944907</v>
      </c>
      <c r="M10" s="4">
        <v>0</v>
      </c>
      <c r="O10" s="4">
        <v>226638509840</v>
      </c>
      <c r="Q10" s="4">
        <v>0</v>
      </c>
      <c r="S10" s="4">
        <v>226638509840</v>
      </c>
      <c r="U10" s="10">
        <v>0.58763274101944907</v>
      </c>
    </row>
    <row r="11" spans="1:21" x14ac:dyDescent="0.25">
      <c r="A11" s="2" t="s">
        <v>15</v>
      </c>
      <c r="C11" s="4">
        <v>0</v>
      </c>
      <c r="E11" s="4">
        <v>916425896</v>
      </c>
      <c r="G11" s="4">
        <v>0</v>
      </c>
      <c r="I11" s="4">
        <v>916425896</v>
      </c>
      <c r="K11" s="10">
        <v>2.3761269061814113E-3</v>
      </c>
      <c r="M11" s="4">
        <v>0</v>
      </c>
      <c r="O11" s="4">
        <v>916425896</v>
      </c>
      <c r="Q11" s="4">
        <v>0</v>
      </c>
      <c r="S11" s="4">
        <v>916425896</v>
      </c>
      <c r="U11" s="10">
        <v>2.3761269061814113E-3</v>
      </c>
    </row>
    <row r="12" spans="1:21" x14ac:dyDescent="0.25">
      <c r="A12" s="2" t="s">
        <v>17</v>
      </c>
      <c r="C12" s="4">
        <v>0</v>
      </c>
      <c r="E12" s="8">
        <v>-1853067554</v>
      </c>
      <c r="G12" s="4">
        <v>0</v>
      </c>
      <c r="I12" s="8">
        <v>-1853067554</v>
      </c>
      <c r="K12" s="10">
        <v>-4.8046696336821711E-3</v>
      </c>
      <c r="M12" s="4">
        <v>0</v>
      </c>
      <c r="O12" s="8">
        <v>-1853067554</v>
      </c>
      <c r="P12" s="8"/>
      <c r="Q12" s="8">
        <v>0</v>
      </c>
      <c r="R12" s="8"/>
      <c r="S12" s="8">
        <v>-1853067554</v>
      </c>
      <c r="U12" s="10">
        <v>-4.8046696336821711E-3</v>
      </c>
    </row>
    <row r="13" spans="1:21" ht="23.25" thickBot="1" x14ac:dyDescent="0.3">
      <c r="C13" s="7">
        <f>SUM(C8:C12)</f>
        <v>0</v>
      </c>
      <c r="E13" s="7">
        <f>SUM(E8:E12)</f>
        <v>225701868182</v>
      </c>
      <c r="G13" s="7">
        <f>SUM(G8:G12)</f>
        <v>159978666648</v>
      </c>
      <c r="I13" s="7">
        <f>SUM(I8:I12)</f>
        <v>385680534830</v>
      </c>
      <c r="K13" s="12">
        <f>SUM(K8:K12)</f>
        <v>1.0000000000000002</v>
      </c>
      <c r="M13" s="7">
        <f>SUM(M8:M12)</f>
        <v>0</v>
      </c>
      <c r="O13" s="7">
        <f>SUM(O8:O12)</f>
        <v>225701868182</v>
      </c>
      <c r="Q13" s="7">
        <f>SUM(Q8:Q12)</f>
        <v>159978666648</v>
      </c>
      <c r="S13" s="7">
        <f>SUM(S8:S12)</f>
        <v>385680534830</v>
      </c>
      <c r="U13" s="12">
        <f>SUM(U8:U12)</f>
        <v>1.0000000000000002</v>
      </c>
    </row>
    <row r="14" spans="1:21" ht="23.25" thickTop="1" x14ac:dyDescent="0.2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2020-07-26T10:39:00Z</dcterms:created>
  <dcterms:modified xsi:type="dcterms:W3CDTF">2020-07-28T13:33:28Z</dcterms:modified>
</cp:coreProperties>
</file>