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 شده\"/>
    </mc:Choice>
  </mc:AlternateContent>
  <xr:revisionPtr revIDLastSave="0" documentId="13_ncr:1_{C09149F3-F0B4-44A6-851D-ED46D878F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1" i="15" l="1"/>
  <c r="AK10" i="3"/>
  <c r="G11" i="15"/>
  <c r="E10" i="14"/>
  <c r="C10" i="14"/>
  <c r="K10" i="13"/>
  <c r="E10" i="13"/>
  <c r="I10" i="13"/>
  <c r="Q24" i="12"/>
  <c r="O24" i="12"/>
  <c r="M24" i="12"/>
  <c r="K24" i="12"/>
  <c r="G24" i="12"/>
  <c r="E24" i="12"/>
  <c r="I24" i="12"/>
  <c r="C13" i="11"/>
  <c r="E13" i="11"/>
  <c r="G13" i="11"/>
  <c r="I13" i="11"/>
  <c r="M13" i="11"/>
  <c r="O13" i="11"/>
  <c r="Q13" i="11"/>
  <c r="S13" i="11"/>
  <c r="Q29" i="10"/>
  <c r="I29" i="10"/>
  <c r="O29" i="10"/>
  <c r="M29" i="10"/>
  <c r="G29" i="10"/>
  <c r="E29" i="10"/>
  <c r="Q13" i="9"/>
  <c r="E13" i="9"/>
  <c r="G13" i="9"/>
  <c r="M13" i="9"/>
  <c r="O13" i="9"/>
  <c r="S9" i="8"/>
  <c r="Q9" i="8"/>
  <c r="O9" i="8"/>
  <c r="M9" i="8"/>
  <c r="K9" i="8"/>
  <c r="I9" i="8"/>
  <c r="S11" i="7"/>
  <c r="M11" i="7"/>
  <c r="I11" i="7"/>
  <c r="K11" i="7"/>
  <c r="O11" i="7"/>
  <c r="Q11" i="7"/>
  <c r="S11" i="6"/>
  <c r="Q11" i="6"/>
  <c r="O11" i="6"/>
  <c r="M11" i="6"/>
  <c r="K11" i="6"/>
  <c r="AI10" i="3"/>
  <c r="Q10" i="3"/>
  <c r="S10" i="3"/>
  <c r="W10" i="3"/>
  <c r="AA10" i="3"/>
  <c r="AG10" i="3"/>
  <c r="Y13" i="1"/>
  <c r="W13" i="1"/>
  <c r="U13" i="1"/>
  <c r="O13" i="1"/>
  <c r="K13" i="1"/>
  <c r="G13" i="1"/>
  <c r="E13" i="1"/>
  <c r="E7" i="15" l="1"/>
  <c r="E10" i="15"/>
  <c r="E9" i="15"/>
  <c r="E8" i="15"/>
  <c r="G10" i="13"/>
  <c r="K13" i="11"/>
  <c r="I13" i="9"/>
  <c r="E11" i="15" l="1"/>
  <c r="U13" i="11"/>
</calcChain>
</file>

<file path=xl/sharedStrings.xml><?xml version="1.0" encoding="utf-8"?>
<sst xmlns="http://schemas.openxmlformats.org/spreadsheetml/2006/main" count="466" uniqueCount="109">
  <si>
    <t>صندوق سرمایه‌گذاری اختصاصی بازارگردانی مفید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</si>
  <si>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</si>
  <si>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</si>
  <si>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</si>
  <si>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</si>
  <si>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</si>
  <si>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</si>
  <si>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</si>
  <si>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</si>
  <si>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</si>
  <si>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</si>
  <si>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</si>
  <si>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</si>
  <si>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</si>
  <si>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</si>
  <si>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</si>
  <si>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شرکت ارتباطات سیار ایران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</si>
  <si>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</si>
  <si>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</si>
  <si>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</si>
  <si>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</si>
  <si>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</si>
  <si>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</si>
  <si>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</si>
  <si>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</si>
  <si>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</si>
  <si>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</si>
  <si>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</si>
  <si>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</si>
  <si>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</si>
  <si>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</si>
  <si>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</si>
  <si>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</si>
  <si>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</si>
  <si>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</si>
  <si>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</si>
  <si>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</si>
  <si>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</si>
  <si>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</si>
  <si>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</si>
  <si>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</si>
  <si>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</si>
  <si>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</si>
  <si>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</si>
  <si>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</si>
  <si>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</si>
  <si>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</si>
  <si>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</si>
  <si>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</si>
  <si>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</si>
  <si>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</si>
  <si>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</si>
  <si>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</si>
  <si>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</si>
  <si>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</si>
  <si>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</si>
  <si>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</si>
  <si>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</si>
  <si>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</si>
  <si>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</si>
  <si>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0107</t>
  </si>
  <si>
    <t/>
  </si>
  <si>
    <t>1401/07/21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</si>
  <si>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</si>
  <si>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</si>
  <si>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</si>
  <si>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</si>
  <si>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</si>
  <si>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</si>
  <si>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1400/02/30</t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</si>
  <si>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</si>
  <si>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</si>
  <si>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</si>
  <si>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</si>
  <si>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</si>
  <si>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اسنادخزانه-م1بودجه98-990423</t>
  </si>
  <si>
    <t>اسنادخزانه-م20بودجه98-020806</t>
  </si>
  <si>
    <t>اسنادخزانه-م18بودجه97-000525</t>
  </si>
  <si>
    <t>اسنادخزانه-م3بودجه99-011110</t>
  </si>
  <si>
    <t>اسنادخزانه-م9بودجه98-000923</t>
  </si>
  <si>
    <t>اسنادخزانه-م2بودجه99-011019</t>
  </si>
  <si>
    <t>اسنادخزانه-م4بودجه97-991022</t>
  </si>
  <si>
    <t>اسنادخزانه-م20بودجه97-000324</t>
  </si>
  <si>
    <t>اسنادخزانه-م13بودجه97-000518</t>
  </si>
  <si>
    <t>اسنادخزانه-م23بودجه97-000824</t>
  </si>
  <si>
    <t>اسنادخزانه-م3بودجه98-990521</t>
  </si>
  <si>
    <t>اسنادخزانه-م12بودجه98-001111</t>
  </si>
  <si>
    <t>اسنادخزانه-م3بودجه97-990721</t>
  </si>
  <si>
    <t>اسنادخزانه-م8بودجه98-000817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</si>
  <si>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</si>
  <si>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</si>
  <si>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</si>
  <si>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</si>
  <si>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</si>
  <si>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</si>
  <si>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</si>
  <si>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</si>
  <si>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</si>
  <si>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</si>
  <si>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</si>
  <si>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</si>
  <si>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</si>
  <si>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</si>
  <si>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</si>
  <si>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1400/03/01</t>
  </si>
  <si>
    <t>-</t>
  </si>
  <si>
    <t xml:space="preserve">از ابتدای سال مالی </t>
  </si>
  <si>
    <t>تاپایان دوره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</si>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</sst>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9" fontId="2" fillId="0" borderId="2" xfId="2" applyFont="1" applyBorder="1" applyAlignment="1">
      <alignment horizontal="center"/>
    </xf>
    <xf numFmtId="3" fontId="2" fillId="0" borderId="2" xfId="0" applyNumberFormat="1" applyFont="1" applyBorder="1"/>
    <xf numFmtId="10" fontId="2" fillId="0" borderId="2" xfId="2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0" fontId="3" fillId="0" borderId="0" xfId="0" applyFont="1" applyBorder="1" applyAlignment="1">
      <alignment horizontal="center" vertical="center"/>
    </xf>
    <xf numFmtId="164" fontId="2" fillId="0" borderId="0" xfId="1" applyNumberFormat="1" applyFont="1"/>
    <xf numFmtId="10" fontId="2" fillId="0" borderId="2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</xdr:row>
          <xdr:rowOff>57150</xdr:rowOff>
        </xdr:from>
        <xdr:to>
          <xdr:col>10</xdr:col>
          <xdr:colOff>438150</xdr:colOff>
          <xdr:row>33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62C583-357C-479D-AACF-6A98F4485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7141-8857-45E7-B449-A8F4F88C4188}">
  <dimension ref="A1"/>
  <sheetViews>
    <sheetView rightToLeft="1" tabSelected="1" view="pageBreakPreview" zoomScale="60" zoomScaleNormal="100" workbookViewId="0">
      <selection activeCell="M17" sqref="M1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219075</xdr:colOff>
                <xdr:row>1</xdr:row>
                <xdr:rowOff>57150</xdr:rowOff>
              </from>
              <to>
                <xdr:col>10</xdr:col>
                <xdr:colOff>447675</xdr:colOff>
                <xdr:row>33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M13" sqref="M13:Q13"/>
    </sheetView>
  </sheetViews>
  <sheetFormatPr defaultRowHeight="24" x14ac:dyDescent="0.55000000000000004"/>
  <cols>
    <col min="1" max="1" width="32" style="15" bestFit="1" customWidth="1"/>
    <col min="2" max="2" width="1" style="15" customWidth="1"/>
    <col min="3" max="3" width="20.5703125" style="15" bestFit="1" customWidth="1"/>
    <col min="4" max="4" width="1" style="15" customWidth="1"/>
    <col min="5" max="5" width="22.42578125" style="15" bestFit="1" customWidth="1"/>
    <col min="6" max="6" width="1" style="15" customWidth="1"/>
    <col min="7" max="7" width="18.140625" style="15" bestFit="1" customWidth="1"/>
    <col min="8" max="8" width="1" style="15" customWidth="1"/>
    <col min="9" max="9" width="18.7109375" style="15" bestFit="1" customWidth="1"/>
    <col min="10" max="10" width="1" style="15" customWidth="1"/>
    <col min="11" max="11" width="24.85546875" style="15" bestFit="1" customWidth="1"/>
    <col min="12" max="12" width="1" style="15" customWidth="1"/>
    <col min="13" max="13" width="20.5703125" style="15" bestFit="1" customWidth="1"/>
    <col min="14" max="14" width="1" style="15" customWidth="1"/>
    <col min="15" max="15" width="22.42578125" style="15" bestFit="1" customWidth="1"/>
    <col min="16" max="16" width="1" style="15" customWidth="1"/>
    <col min="17" max="17" width="18.7109375" style="15" bestFit="1" customWidth="1"/>
    <col min="18" max="18" width="1" style="15" customWidth="1"/>
    <col min="19" max="19" width="18.7109375" style="15" bestFit="1" customWidth="1"/>
    <col min="20" max="20" width="1" style="15" customWidth="1"/>
    <col min="21" max="21" width="24.85546875" style="15" bestFit="1" customWidth="1"/>
    <col min="22" max="22" width="1" style="15" customWidth="1"/>
    <col min="23" max="23" width="9.140625" style="15" customWidth="1"/>
    <col min="24" max="16384" width="9.140625" style="15"/>
  </cols>
  <sheetData>
    <row r="2" spans="1:21" ht="24.75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4.75" x14ac:dyDescent="0.55000000000000004">
      <c r="A3" s="29" t="s">
        <v>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4.75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4.75" x14ac:dyDescent="0.55000000000000004">
      <c r="A6" s="31" t="s">
        <v>3</v>
      </c>
      <c r="C6" s="30" t="s">
        <v>53</v>
      </c>
      <c r="D6" s="30" t="s">
        <v>53</v>
      </c>
      <c r="E6" s="30" t="s">
        <v>53</v>
      </c>
      <c r="F6" s="30" t="s">
        <v>53</v>
      </c>
      <c r="G6" s="30" t="s">
        <v>53</v>
      </c>
      <c r="H6" s="30" t="s">
        <v>53</v>
      </c>
      <c r="I6" s="30" t="s">
        <v>53</v>
      </c>
      <c r="J6" s="30" t="s">
        <v>53</v>
      </c>
      <c r="K6" s="30" t="s">
        <v>53</v>
      </c>
      <c r="M6" s="30" t="s">
        <v>54</v>
      </c>
      <c r="N6" s="30" t="s">
        <v>54</v>
      </c>
      <c r="O6" s="30" t="s">
        <v>54</v>
      </c>
      <c r="P6" s="30" t="s">
        <v>54</v>
      </c>
      <c r="Q6" s="30" t="s">
        <v>54</v>
      </c>
      <c r="R6" s="30" t="s">
        <v>54</v>
      </c>
      <c r="S6" s="30" t="s">
        <v>54</v>
      </c>
      <c r="T6" s="30" t="s">
        <v>54</v>
      </c>
      <c r="U6" s="30" t="s">
        <v>54</v>
      </c>
    </row>
    <row r="7" spans="1:21" ht="24.75" x14ac:dyDescent="0.55000000000000004">
      <c r="A7" s="30" t="s">
        <v>3</v>
      </c>
      <c r="C7" s="30" t="s">
        <v>89</v>
      </c>
      <c r="E7" s="30" t="s">
        <v>90</v>
      </c>
      <c r="G7" s="30" t="s">
        <v>91</v>
      </c>
      <c r="I7" s="30" t="s">
        <v>38</v>
      </c>
      <c r="K7" s="30" t="s">
        <v>92</v>
      </c>
      <c r="M7" s="30" t="s">
        <v>89</v>
      </c>
      <c r="O7" s="30" t="s">
        <v>90</v>
      </c>
      <c r="Q7" s="30" t="s">
        <v>91</v>
      </c>
      <c r="S7" s="30" t="s">
        <v>38</v>
      </c>
      <c r="U7" s="30" t="s">
        <v>92</v>
      </c>
    </row>
    <row r="8" spans="1:21" x14ac:dyDescent="0.55000000000000004">
      <c r="A8" s="15" t="s">
        <v>17</v>
      </c>
      <c r="C8" s="8">
        <v>0</v>
      </c>
      <c r="D8" s="8"/>
      <c r="E8" s="8">
        <v>-127878236</v>
      </c>
      <c r="F8" s="8"/>
      <c r="G8" s="8">
        <v>768599160</v>
      </c>
      <c r="H8" s="8"/>
      <c r="I8" s="8">
        <v>640720924</v>
      </c>
      <c r="J8" s="8"/>
      <c r="K8" s="9">
        <v>6.9070641967624441E-3</v>
      </c>
      <c r="L8" s="8"/>
      <c r="M8" s="8">
        <v>0</v>
      </c>
      <c r="N8" s="8"/>
      <c r="O8" s="8">
        <v>-91416601</v>
      </c>
      <c r="P8" s="8"/>
      <c r="Q8" s="8">
        <v>24843246195</v>
      </c>
      <c r="R8" s="8"/>
      <c r="S8" s="8">
        <v>24751829594</v>
      </c>
      <c r="T8" s="8"/>
      <c r="U8" s="10">
        <v>0.26617655277433205</v>
      </c>
    </row>
    <row r="9" spans="1:21" x14ac:dyDescent="0.55000000000000004">
      <c r="A9" s="15" t="s">
        <v>16</v>
      </c>
      <c r="C9" s="8">
        <v>0</v>
      </c>
      <c r="D9" s="8"/>
      <c r="E9" s="8">
        <v>81548646250</v>
      </c>
      <c r="F9" s="8"/>
      <c r="G9" s="8">
        <v>-93063713743</v>
      </c>
      <c r="H9" s="8"/>
      <c r="I9" s="8">
        <v>-11515067493</v>
      </c>
      <c r="J9" s="8"/>
      <c r="K9" s="9">
        <v>-0.1241340924339836</v>
      </c>
      <c r="L9" s="8"/>
      <c r="M9" s="8">
        <v>25342537089</v>
      </c>
      <c r="N9" s="8"/>
      <c r="O9" s="8">
        <v>0</v>
      </c>
      <c r="P9" s="8"/>
      <c r="Q9" s="8">
        <v>-88468013478</v>
      </c>
      <c r="R9" s="8"/>
      <c r="S9" s="8">
        <v>-63125476389</v>
      </c>
      <c r="T9" s="8"/>
      <c r="U9" s="10">
        <v>-0.67883958370231134</v>
      </c>
    </row>
    <row r="10" spans="1:21" x14ac:dyDescent="0.55000000000000004">
      <c r="A10" s="15" t="s">
        <v>18</v>
      </c>
      <c r="C10" s="8">
        <v>0</v>
      </c>
      <c r="D10" s="8"/>
      <c r="E10" s="8">
        <v>110684403402</v>
      </c>
      <c r="F10" s="8"/>
      <c r="G10" s="8">
        <v>-8023419348</v>
      </c>
      <c r="H10" s="8"/>
      <c r="I10" s="8">
        <v>102660984054</v>
      </c>
      <c r="J10" s="8"/>
      <c r="K10" s="9">
        <v>1.1067002509251338</v>
      </c>
      <c r="L10" s="8"/>
      <c r="M10" s="8">
        <v>0</v>
      </c>
      <c r="N10" s="8"/>
      <c r="O10" s="8">
        <v>17051156399</v>
      </c>
      <c r="P10" s="8"/>
      <c r="Q10" s="8">
        <v>199605833898</v>
      </c>
      <c r="R10" s="8"/>
      <c r="S10" s="8">
        <v>216656990297</v>
      </c>
      <c r="T10" s="8"/>
      <c r="U10" s="10">
        <v>2.3298888105506634</v>
      </c>
    </row>
    <row r="11" spans="1:21" x14ac:dyDescent="0.55000000000000004">
      <c r="A11" s="15" t="s">
        <v>15</v>
      </c>
      <c r="C11" s="8">
        <v>0</v>
      </c>
      <c r="D11" s="8"/>
      <c r="E11" s="8">
        <v>1220544575</v>
      </c>
      <c r="F11" s="8"/>
      <c r="G11" s="8">
        <v>-244047717</v>
      </c>
      <c r="H11" s="8"/>
      <c r="I11" s="8">
        <v>976496858</v>
      </c>
      <c r="J11" s="8"/>
      <c r="K11" s="9">
        <v>1.0526777312087315E-2</v>
      </c>
      <c r="L11" s="8"/>
      <c r="M11" s="8">
        <v>0</v>
      </c>
      <c r="N11" s="8"/>
      <c r="O11" s="8">
        <v>-69915587411</v>
      </c>
      <c r="P11" s="8"/>
      <c r="Q11" s="8">
        <v>877542372</v>
      </c>
      <c r="R11" s="8"/>
      <c r="S11" s="8">
        <v>-69038045039</v>
      </c>
      <c r="T11" s="8"/>
      <c r="U11" s="10">
        <v>-0.74242224272643786</v>
      </c>
    </row>
    <row r="12" spans="1:21" x14ac:dyDescent="0.55000000000000004">
      <c r="A12" s="15" t="s">
        <v>74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9">
        <v>0</v>
      </c>
      <c r="L12" s="8"/>
      <c r="M12" s="8">
        <v>0</v>
      </c>
      <c r="N12" s="8"/>
      <c r="O12" s="8">
        <v>0</v>
      </c>
      <c r="P12" s="8"/>
      <c r="Q12" s="8">
        <v>-16255028148</v>
      </c>
      <c r="R12" s="8"/>
      <c r="S12" s="8">
        <v>-16255028148</v>
      </c>
      <c r="T12" s="8"/>
      <c r="U12" s="10">
        <v>-0.17480353689624609</v>
      </c>
    </row>
    <row r="13" spans="1:21" ht="24.75" thickBot="1" x14ac:dyDescent="0.6">
      <c r="C13" s="14">
        <f>SUM(C8:C12)</f>
        <v>0</v>
      </c>
      <c r="D13" s="8"/>
      <c r="E13" s="14">
        <f>SUM(E8:E12)</f>
        <v>193325715991</v>
      </c>
      <c r="F13" s="8"/>
      <c r="G13" s="14">
        <f>SUM(G8:G12)</f>
        <v>-100562581648</v>
      </c>
      <c r="H13" s="8"/>
      <c r="I13" s="14">
        <f>SUM(I8:I12)</f>
        <v>92763134343</v>
      </c>
      <c r="J13" s="8"/>
      <c r="K13" s="13">
        <f>SUM(K8:K12)</f>
        <v>0.99999999999999989</v>
      </c>
      <c r="L13" s="8"/>
      <c r="M13" s="14">
        <f>SUM(M8:M12)</f>
        <v>25342537089</v>
      </c>
      <c r="N13" s="8"/>
      <c r="O13" s="14">
        <f>SUM(O8:O12)</f>
        <v>-52955847613</v>
      </c>
      <c r="P13" s="8"/>
      <c r="Q13" s="14">
        <f>SUM(Q8:Q12)</f>
        <v>120603580839</v>
      </c>
      <c r="R13" s="8"/>
      <c r="S13" s="14">
        <f>SUM(S8:S12)</f>
        <v>92990270315</v>
      </c>
      <c r="T13" s="8"/>
      <c r="U13" s="13">
        <f>SUM(U8:U12)</f>
        <v>1.0000000000000002</v>
      </c>
    </row>
    <row r="14" spans="1:21" ht="24.75" thickTop="1" x14ac:dyDescent="0.55000000000000004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13" workbookViewId="0">
      <selection activeCell="K24" sqref="K24:O24"/>
    </sheetView>
  </sheetViews>
  <sheetFormatPr defaultRowHeight="24" x14ac:dyDescent="0.55000000000000004"/>
  <cols>
    <col min="1" max="1" width="30.140625" style="15" bestFit="1" customWidth="1"/>
    <col min="2" max="2" width="1" style="15" customWidth="1"/>
    <col min="3" max="3" width="21.28515625" style="15" bestFit="1" customWidth="1"/>
    <col min="4" max="4" width="1" style="15" customWidth="1"/>
    <col min="5" max="5" width="22.42578125" style="15" bestFit="1" customWidth="1"/>
    <col min="6" max="6" width="1" style="15" customWidth="1"/>
    <col min="7" max="7" width="15.85546875" style="15" bestFit="1" customWidth="1"/>
    <col min="8" max="8" width="1" style="15" customWidth="1"/>
    <col min="9" max="9" width="16" style="15" bestFit="1" customWidth="1"/>
    <col min="10" max="10" width="1" style="15" customWidth="1"/>
    <col min="11" max="11" width="21.28515625" style="15" bestFit="1" customWidth="1"/>
    <col min="12" max="12" width="1" style="15" customWidth="1"/>
    <col min="13" max="13" width="22.42578125" style="15" bestFit="1" customWidth="1"/>
    <col min="14" max="14" width="1" style="15" customWidth="1"/>
    <col min="15" max="15" width="16.7109375" style="15" bestFit="1" customWidth="1"/>
    <col min="16" max="16" width="1" style="15" customWidth="1"/>
    <col min="17" max="17" width="17.28515625" style="15" bestFit="1" customWidth="1"/>
    <col min="18" max="18" width="1" style="15" customWidth="1"/>
    <col min="19" max="19" width="9.140625" style="15" customWidth="1"/>
    <col min="20" max="16384" width="9.140625" style="15"/>
  </cols>
  <sheetData>
    <row r="2" spans="1:17" ht="24.75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4.75" x14ac:dyDescent="0.55000000000000004">
      <c r="A3" s="29" t="s">
        <v>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4.75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4.75" x14ac:dyDescent="0.55000000000000004">
      <c r="A6" s="31" t="s">
        <v>55</v>
      </c>
      <c r="C6" s="30" t="s">
        <v>53</v>
      </c>
      <c r="D6" s="30" t="s">
        <v>53</v>
      </c>
      <c r="E6" s="30" t="s">
        <v>53</v>
      </c>
      <c r="F6" s="30" t="s">
        <v>53</v>
      </c>
      <c r="G6" s="30" t="s">
        <v>53</v>
      </c>
      <c r="H6" s="30" t="s">
        <v>53</v>
      </c>
      <c r="I6" s="30" t="s">
        <v>53</v>
      </c>
      <c r="K6" s="30" t="s">
        <v>54</v>
      </c>
      <c r="L6" s="30" t="s">
        <v>54</v>
      </c>
      <c r="M6" s="30" t="s">
        <v>54</v>
      </c>
      <c r="N6" s="30" t="s">
        <v>54</v>
      </c>
      <c r="O6" s="30" t="s">
        <v>54</v>
      </c>
      <c r="P6" s="30" t="s">
        <v>54</v>
      </c>
      <c r="Q6" s="30" t="s">
        <v>54</v>
      </c>
    </row>
    <row r="7" spans="1:17" ht="24.75" x14ac:dyDescent="0.55000000000000004">
      <c r="A7" s="30" t="s">
        <v>55</v>
      </c>
      <c r="C7" s="30" t="s">
        <v>93</v>
      </c>
      <c r="E7" s="30" t="s">
        <v>90</v>
      </c>
      <c r="G7" s="30" t="s">
        <v>91</v>
      </c>
      <c r="I7" s="30" t="s">
        <v>94</v>
      </c>
      <c r="K7" s="30" t="s">
        <v>93</v>
      </c>
      <c r="M7" s="30" t="s">
        <v>90</v>
      </c>
      <c r="O7" s="30" t="s">
        <v>91</v>
      </c>
      <c r="Q7" s="30" t="s">
        <v>94</v>
      </c>
    </row>
    <row r="8" spans="1:17" x14ac:dyDescent="0.55000000000000004">
      <c r="A8" s="15" t="s">
        <v>75</v>
      </c>
      <c r="C8" s="8">
        <v>0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0</v>
      </c>
      <c r="L8" s="8"/>
      <c r="M8" s="8">
        <v>0</v>
      </c>
      <c r="O8" s="15">
        <v>32255439</v>
      </c>
      <c r="Q8" s="15">
        <v>32255439</v>
      </c>
    </row>
    <row r="9" spans="1:17" x14ac:dyDescent="0.55000000000000004">
      <c r="A9" s="15" t="s">
        <v>76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>
        <v>0</v>
      </c>
      <c r="L9" s="8"/>
      <c r="M9" s="8">
        <v>0</v>
      </c>
      <c r="O9" s="15">
        <v>15340871</v>
      </c>
      <c r="Q9" s="15">
        <v>15340871</v>
      </c>
    </row>
    <row r="10" spans="1:17" x14ac:dyDescent="0.55000000000000004">
      <c r="A10" s="15" t="s">
        <v>77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0</v>
      </c>
      <c r="L10" s="8"/>
      <c r="M10" s="8">
        <v>0</v>
      </c>
      <c r="O10" s="15">
        <v>64956875</v>
      </c>
      <c r="Q10" s="15">
        <v>64956875</v>
      </c>
    </row>
    <row r="11" spans="1:17" x14ac:dyDescent="0.55000000000000004">
      <c r="A11" s="15" t="s">
        <v>78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0</v>
      </c>
      <c r="L11" s="8"/>
      <c r="M11" s="8">
        <v>0</v>
      </c>
      <c r="O11" s="15">
        <v>-127574723</v>
      </c>
      <c r="Q11" s="15">
        <v>-127574723</v>
      </c>
    </row>
    <row r="12" spans="1:17" x14ac:dyDescent="0.55000000000000004">
      <c r="A12" s="15" t="s">
        <v>79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0</v>
      </c>
      <c r="L12" s="8"/>
      <c r="M12" s="8">
        <v>0</v>
      </c>
      <c r="O12" s="15">
        <v>15012682</v>
      </c>
      <c r="Q12" s="15">
        <v>15012682</v>
      </c>
    </row>
    <row r="13" spans="1:17" x14ac:dyDescent="0.55000000000000004">
      <c r="A13" s="15" t="s">
        <v>80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0</v>
      </c>
      <c r="L13" s="8"/>
      <c r="M13" s="8">
        <v>0</v>
      </c>
      <c r="O13" s="15">
        <v>-188570737</v>
      </c>
      <c r="Q13" s="15">
        <v>-188570737</v>
      </c>
    </row>
    <row r="14" spans="1:17" x14ac:dyDescent="0.55000000000000004">
      <c r="A14" s="15" t="s">
        <v>81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0</v>
      </c>
      <c r="L14" s="8"/>
      <c r="M14" s="8">
        <v>0</v>
      </c>
      <c r="O14" s="15">
        <v>774536543</v>
      </c>
      <c r="Q14" s="15">
        <v>774536543</v>
      </c>
    </row>
    <row r="15" spans="1:17" x14ac:dyDescent="0.55000000000000004">
      <c r="A15" s="15" t="s">
        <v>82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0</v>
      </c>
      <c r="L15" s="8"/>
      <c r="M15" s="8">
        <v>0</v>
      </c>
      <c r="O15" s="15">
        <v>300686883</v>
      </c>
      <c r="Q15" s="15">
        <v>300686883</v>
      </c>
    </row>
    <row r="16" spans="1:17" x14ac:dyDescent="0.55000000000000004">
      <c r="A16" s="15" t="s">
        <v>83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0</v>
      </c>
      <c r="L16" s="8"/>
      <c r="M16" s="8">
        <v>0</v>
      </c>
      <c r="O16" s="15">
        <v>1839145</v>
      </c>
      <c r="Q16" s="15">
        <v>1839145</v>
      </c>
    </row>
    <row r="17" spans="1:17" x14ac:dyDescent="0.55000000000000004">
      <c r="A17" s="15" t="s">
        <v>84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0</v>
      </c>
      <c r="L17" s="8"/>
      <c r="M17" s="8">
        <v>0</v>
      </c>
      <c r="O17" s="15">
        <v>3712597</v>
      </c>
      <c r="Q17" s="15">
        <v>3712597</v>
      </c>
    </row>
    <row r="18" spans="1:17" x14ac:dyDescent="0.55000000000000004">
      <c r="A18" s="15" t="s">
        <v>60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20477305704</v>
      </c>
      <c r="L18" s="8"/>
      <c r="M18" s="8">
        <v>0</v>
      </c>
      <c r="O18" s="15">
        <v>7042397982</v>
      </c>
      <c r="Q18" s="15">
        <v>27519703686</v>
      </c>
    </row>
    <row r="19" spans="1:17" x14ac:dyDescent="0.55000000000000004">
      <c r="A19" s="15" t="s">
        <v>85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0</v>
      </c>
      <c r="L19" s="8"/>
      <c r="M19" s="8">
        <v>0</v>
      </c>
      <c r="O19" s="15">
        <v>761228749</v>
      </c>
      <c r="Q19" s="15">
        <v>761228749</v>
      </c>
    </row>
    <row r="20" spans="1:17" x14ac:dyDescent="0.55000000000000004">
      <c r="A20" s="15" t="s">
        <v>86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0</v>
      </c>
      <c r="L20" s="8"/>
      <c r="M20" s="8">
        <v>0</v>
      </c>
      <c r="O20" s="15">
        <v>1044636170</v>
      </c>
      <c r="Q20" s="15">
        <v>1044636170</v>
      </c>
    </row>
    <row r="21" spans="1:17" x14ac:dyDescent="0.55000000000000004">
      <c r="A21" s="15" t="s">
        <v>87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0</v>
      </c>
      <c r="L21" s="8"/>
      <c r="M21" s="8">
        <v>0</v>
      </c>
      <c r="O21" s="15">
        <v>1489578269</v>
      </c>
      <c r="Q21" s="15">
        <v>1489578269</v>
      </c>
    </row>
    <row r="22" spans="1:17" x14ac:dyDescent="0.55000000000000004">
      <c r="A22" s="15" t="s">
        <v>28</v>
      </c>
      <c r="C22" s="8">
        <v>0</v>
      </c>
      <c r="D22" s="8"/>
      <c r="E22" s="8">
        <v>1123260920</v>
      </c>
      <c r="F22" s="8"/>
      <c r="G22" s="8">
        <v>0</v>
      </c>
      <c r="H22" s="8"/>
      <c r="I22" s="8">
        <v>1123260920</v>
      </c>
      <c r="J22" s="8"/>
      <c r="K22" s="8">
        <v>0</v>
      </c>
      <c r="L22" s="8"/>
      <c r="M22" s="8">
        <v>1758932446</v>
      </c>
      <c r="O22" s="15">
        <v>-15598660</v>
      </c>
      <c r="Q22" s="15">
        <v>1743333786</v>
      </c>
    </row>
    <row r="23" spans="1:17" x14ac:dyDescent="0.55000000000000004">
      <c r="A23" s="15" t="s">
        <v>88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0</v>
      </c>
      <c r="L23" s="8"/>
      <c r="M23" s="8">
        <v>0</v>
      </c>
      <c r="O23" s="15">
        <v>10870420</v>
      </c>
      <c r="Q23" s="15">
        <v>10870420</v>
      </c>
    </row>
    <row r="24" spans="1:17" ht="24.75" thickBot="1" x14ac:dyDescent="0.6">
      <c r="C24" s="14"/>
      <c r="D24" s="8"/>
      <c r="E24" s="14">
        <f>SUM(E8:E23)</f>
        <v>1123260920</v>
      </c>
      <c r="F24" s="8"/>
      <c r="G24" s="14">
        <f>SUM(G8:G23)</f>
        <v>0</v>
      </c>
      <c r="H24" s="8"/>
      <c r="I24" s="14">
        <f>SUM(I8:I23)</f>
        <v>1123260920</v>
      </c>
      <c r="J24" s="8"/>
      <c r="K24" s="14">
        <f>SUM(K8:K23)</f>
        <v>20477305704</v>
      </c>
      <c r="L24" s="8"/>
      <c r="M24" s="14">
        <f>SUM(M8:M23)</f>
        <v>1758932446</v>
      </c>
      <c r="O24" s="16">
        <f>SUM(O8:O23)</f>
        <v>11225308505</v>
      </c>
      <c r="Q24" s="16">
        <f>SUM(Q8:Q23)</f>
        <v>33461546655</v>
      </c>
    </row>
    <row r="25" spans="1:17" ht="24.75" thickTop="1" x14ac:dyDescent="0.55000000000000004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5" sqref="E15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.75" x14ac:dyDescent="0.55000000000000004">
      <c r="A3" s="28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ht="24.75" x14ac:dyDescent="0.55000000000000004">
      <c r="A6" s="27" t="s">
        <v>95</v>
      </c>
      <c r="B6" s="27" t="s">
        <v>95</v>
      </c>
      <c r="C6" s="27" t="s">
        <v>95</v>
      </c>
      <c r="E6" s="27" t="s">
        <v>53</v>
      </c>
      <c r="F6" s="27" t="s">
        <v>53</v>
      </c>
      <c r="G6" s="27" t="s">
        <v>53</v>
      </c>
      <c r="I6" s="27" t="s">
        <v>54</v>
      </c>
      <c r="J6" s="27" t="s">
        <v>54</v>
      </c>
      <c r="K6" s="27" t="s">
        <v>54</v>
      </c>
    </row>
    <row r="7" spans="1:11" ht="24.75" x14ac:dyDescent="0.55000000000000004">
      <c r="A7" s="32" t="s">
        <v>96</v>
      </c>
      <c r="C7" s="32" t="s">
        <v>35</v>
      </c>
      <c r="E7" s="32" t="s">
        <v>97</v>
      </c>
      <c r="G7" s="32" t="s">
        <v>98</v>
      </c>
      <c r="I7" s="32" t="s">
        <v>97</v>
      </c>
      <c r="K7" s="32" t="s">
        <v>98</v>
      </c>
    </row>
    <row r="8" spans="1:11" x14ac:dyDescent="0.55000000000000004">
      <c r="A8" s="1" t="s">
        <v>41</v>
      </c>
      <c r="C8" s="3" t="s">
        <v>42</v>
      </c>
      <c r="E8" s="5">
        <v>341040434</v>
      </c>
      <c r="F8" s="3"/>
      <c r="G8" s="10">
        <v>0.93177878964728522</v>
      </c>
      <c r="H8" s="3"/>
      <c r="I8" s="5">
        <v>6794097489</v>
      </c>
      <c r="J8" s="3"/>
      <c r="K8" s="10">
        <v>0.93494636739370218</v>
      </c>
    </row>
    <row r="9" spans="1:11" x14ac:dyDescent="0.55000000000000004">
      <c r="A9" s="1" t="s">
        <v>45</v>
      </c>
      <c r="C9" s="3" t="s">
        <v>46</v>
      </c>
      <c r="E9" s="5">
        <v>24969651</v>
      </c>
      <c r="F9" s="3"/>
      <c r="G9" s="10">
        <v>6.8221210352714737E-2</v>
      </c>
      <c r="H9" s="3"/>
      <c r="I9" s="5">
        <v>472733771</v>
      </c>
      <c r="J9" s="3"/>
      <c r="K9" s="10">
        <v>6.5053632606297776E-2</v>
      </c>
    </row>
    <row r="10" spans="1:11" ht="24.75" thickBot="1" x14ac:dyDescent="0.6">
      <c r="C10" s="3"/>
      <c r="E10" s="7">
        <f>SUM(E8:E9)</f>
        <v>366010085</v>
      </c>
      <c r="F10" s="3"/>
      <c r="G10" s="13">
        <f>SUM(G8:G9)</f>
        <v>1</v>
      </c>
      <c r="H10" s="3"/>
      <c r="I10" s="7">
        <f>SUM(I8:I9)</f>
        <v>7266831260</v>
      </c>
      <c r="J10" s="3"/>
      <c r="K10" s="13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2" sqref="C12"/>
    </sheetView>
  </sheetViews>
  <sheetFormatPr defaultRowHeight="24" x14ac:dyDescent="0.55000000000000004"/>
  <cols>
    <col min="1" max="1" width="34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8" t="s">
        <v>0</v>
      </c>
      <c r="B2" s="28"/>
      <c r="C2" s="28"/>
      <c r="D2" s="28"/>
      <c r="E2" s="28"/>
    </row>
    <row r="3" spans="1:5" ht="24.75" x14ac:dyDescent="0.55000000000000004">
      <c r="A3" s="28" t="s">
        <v>51</v>
      </c>
      <c r="B3" s="28"/>
      <c r="C3" s="28"/>
      <c r="D3" s="28"/>
      <c r="E3" s="28"/>
    </row>
    <row r="4" spans="1:5" ht="24.75" x14ac:dyDescent="0.55000000000000004">
      <c r="A4" s="28" t="s">
        <v>2</v>
      </c>
      <c r="B4" s="28"/>
      <c r="C4" s="28"/>
      <c r="D4" s="28"/>
      <c r="E4" s="28"/>
    </row>
    <row r="5" spans="1:5" ht="24.75" x14ac:dyDescent="0.55000000000000004">
      <c r="C5" s="26" t="s">
        <v>53</v>
      </c>
      <c r="E5" s="17" t="s">
        <v>106</v>
      </c>
    </row>
    <row r="6" spans="1:5" ht="24.75" x14ac:dyDescent="0.55000000000000004">
      <c r="A6" s="26" t="s">
        <v>99</v>
      </c>
      <c r="C6" s="27"/>
      <c r="E6" s="27" t="s">
        <v>107</v>
      </c>
    </row>
    <row r="7" spans="1:5" ht="24.75" x14ac:dyDescent="0.55000000000000004">
      <c r="A7" s="27" t="s">
        <v>99</v>
      </c>
      <c r="C7" s="27" t="s">
        <v>38</v>
      </c>
      <c r="E7" s="27" t="s">
        <v>38</v>
      </c>
    </row>
    <row r="8" spans="1:5" x14ac:dyDescent="0.55000000000000004">
      <c r="A8" s="1" t="s">
        <v>108</v>
      </c>
      <c r="C8" s="5">
        <v>32899186525</v>
      </c>
      <c r="D8" s="3"/>
      <c r="E8" s="5">
        <v>81343584556</v>
      </c>
    </row>
    <row r="9" spans="1:5" x14ac:dyDescent="0.55000000000000004">
      <c r="A9" s="1" t="s">
        <v>100</v>
      </c>
      <c r="C9" s="5">
        <v>0</v>
      </c>
      <c r="D9" s="3"/>
      <c r="E9" s="5">
        <v>9737399147</v>
      </c>
    </row>
    <row r="10" spans="1:5" ht="24.75" thickBot="1" x14ac:dyDescent="0.6">
      <c r="A10" s="1" t="s">
        <v>61</v>
      </c>
      <c r="C10" s="7">
        <f>SUM(C8:C9)</f>
        <v>32899186525</v>
      </c>
      <c r="D10" s="3"/>
      <c r="E10" s="7">
        <f>SUM(E8:E9)</f>
        <v>91080983703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workbookViewId="0">
      <selection activeCell="O22" sqref="O22"/>
    </sheetView>
  </sheetViews>
  <sheetFormatPr defaultRowHeight="24" x14ac:dyDescent="0.55000000000000004"/>
  <cols>
    <col min="1" max="1" width="32" style="3" bestFit="1" customWidth="1"/>
    <col min="2" max="2" width="1" style="3" customWidth="1"/>
    <col min="3" max="3" width="12.5703125" style="3" bestFit="1" customWidth="1"/>
    <col min="4" max="4" width="1" style="3" customWidth="1"/>
    <col min="5" max="5" width="19.140625" style="3" bestFit="1" customWidth="1"/>
    <col min="6" max="6" width="1" style="3" customWidth="1"/>
    <col min="7" max="7" width="22.28515625" style="3" bestFit="1" customWidth="1"/>
    <col min="8" max="8" width="1" style="3" customWidth="1"/>
    <col min="9" max="9" width="12.5703125" style="3" bestFit="1" customWidth="1"/>
    <col min="10" max="10" width="1" style="3" customWidth="1"/>
    <col min="11" max="11" width="17.42578125" style="3" bestFit="1" customWidth="1"/>
    <col min="12" max="12" width="1" style="3" customWidth="1"/>
    <col min="13" max="13" width="12.7109375" style="3" bestFit="1" customWidth="1"/>
    <col min="14" max="14" width="1" style="3" customWidth="1"/>
    <col min="15" max="15" width="17.42578125" style="3" bestFit="1" customWidth="1"/>
    <col min="16" max="16" width="1" style="3" customWidth="1"/>
    <col min="17" max="17" width="13.85546875" style="3" bestFit="1" customWidth="1"/>
    <col min="18" max="18" width="1" style="3" customWidth="1"/>
    <col min="19" max="19" width="12.140625" style="3" bestFit="1" customWidth="1"/>
    <col min="20" max="20" width="1" style="3" customWidth="1"/>
    <col min="21" max="21" width="19.140625" style="3" bestFit="1" customWidth="1"/>
    <col min="22" max="22" width="1" style="3" customWidth="1"/>
    <col min="23" max="23" width="22.28515625" style="3" bestFit="1" customWidth="1"/>
    <col min="24" max="24" width="1" style="3" customWidth="1"/>
    <col min="25" max="25" width="33.4257812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</row>
    <row r="3" spans="1:25" ht="24.75" x14ac:dyDescent="0.55000000000000004"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</row>
    <row r="4" spans="1:25" ht="24.75" x14ac:dyDescent="0.55000000000000004"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</row>
    <row r="6" spans="1:25" ht="24.75" x14ac:dyDescent="0.55000000000000004">
      <c r="A6" s="26" t="s">
        <v>3</v>
      </c>
      <c r="C6" s="27" t="s">
        <v>104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4.75" x14ac:dyDescent="0.55000000000000004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x14ac:dyDescent="0.55000000000000004">
      <c r="A9" s="24" t="s">
        <v>15</v>
      </c>
      <c r="C9" s="8">
        <v>82190347</v>
      </c>
      <c r="D9" s="8"/>
      <c r="E9" s="8">
        <v>756082670671</v>
      </c>
      <c r="F9" s="8"/>
      <c r="G9" s="8">
        <v>684946538684.57495</v>
      </c>
      <c r="H9" s="8"/>
      <c r="I9" s="8">
        <v>22350785</v>
      </c>
      <c r="J9" s="8"/>
      <c r="K9" s="8">
        <v>185320402833</v>
      </c>
      <c r="L9" s="8"/>
      <c r="M9" s="8">
        <v>-390925</v>
      </c>
      <c r="N9" s="8"/>
      <c r="O9" s="8">
        <v>3290857668</v>
      </c>
      <c r="P9" s="8"/>
      <c r="Q9" s="8">
        <v>104150207</v>
      </c>
      <c r="R9" s="8"/>
      <c r="S9" s="8">
        <v>8340</v>
      </c>
      <c r="T9" s="8"/>
      <c r="U9" s="8">
        <v>937868168119</v>
      </c>
      <c r="V9" s="8"/>
      <c r="W9" s="8">
        <v>867952580706</v>
      </c>
      <c r="X9" s="8"/>
      <c r="Y9" s="10">
        <v>0.22105140959044825</v>
      </c>
    </row>
    <row r="10" spans="1:25" x14ac:dyDescent="0.55000000000000004">
      <c r="A10" s="24" t="s">
        <v>16</v>
      </c>
      <c r="C10" s="8">
        <v>13961428</v>
      </c>
      <c r="D10" s="8"/>
      <c r="E10" s="8">
        <v>360983517063</v>
      </c>
      <c r="F10" s="8"/>
      <c r="G10" s="8">
        <v>279434870813.84198</v>
      </c>
      <c r="H10" s="8"/>
      <c r="I10" s="8">
        <v>0</v>
      </c>
      <c r="J10" s="8"/>
      <c r="K10" s="8">
        <v>0</v>
      </c>
      <c r="L10" s="8"/>
      <c r="M10" s="8">
        <v>-13961428</v>
      </c>
      <c r="N10" s="8"/>
      <c r="O10" s="8">
        <v>267919803320</v>
      </c>
      <c r="P10" s="8"/>
      <c r="Q10" s="8">
        <v>0</v>
      </c>
      <c r="R10" s="8"/>
      <c r="S10" s="8">
        <v>0</v>
      </c>
      <c r="T10" s="8"/>
      <c r="U10" s="8">
        <v>0</v>
      </c>
      <c r="V10" s="8"/>
      <c r="W10" s="8">
        <v>0</v>
      </c>
      <c r="X10" s="8"/>
      <c r="Y10" s="10">
        <v>0</v>
      </c>
    </row>
    <row r="11" spans="1:25" x14ac:dyDescent="0.55000000000000004">
      <c r="A11" s="24" t="s">
        <v>17</v>
      </c>
      <c r="C11" s="8">
        <v>120000</v>
      </c>
      <c r="D11" s="8"/>
      <c r="E11" s="8">
        <v>2984923286</v>
      </c>
      <c r="F11" s="8"/>
      <c r="G11" s="8">
        <v>3021384921.5999999</v>
      </c>
      <c r="H11" s="8"/>
      <c r="I11" s="8">
        <v>1413231</v>
      </c>
      <c r="J11" s="8"/>
      <c r="K11" s="8">
        <v>38248099695</v>
      </c>
      <c r="L11" s="8"/>
      <c r="M11" s="8">
        <v>-1412068</v>
      </c>
      <c r="N11" s="8"/>
      <c r="O11" s="8">
        <v>38726410852</v>
      </c>
      <c r="P11" s="8"/>
      <c r="Q11" s="8">
        <v>121163</v>
      </c>
      <c r="R11" s="8"/>
      <c r="S11" s="8">
        <v>26283</v>
      </c>
      <c r="T11" s="8"/>
      <c r="U11" s="8">
        <v>3275211289</v>
      </c>
      <c r="V11" s="8"/>
      <c r="W11" s="8">
        <v>3183794687.7603302</v>
      </c>
      <c r="X11" s="8"/>
      <c r="Y11" s="10">
        <v>8.1085340284781408E-4</v>
      </c>
    </row>
    <row r="12" spans="1:25" x14ac:dyDescent="0.55000000000000004">
      <c r="A12" s="24" t="s">
        <v>18</v>
      </c>
      <c r="C12" s="8">
        <v>12464776</v>
      </c>
      <c r="D12" s="8"/>
      <c r="E12" s="8">
        <v>2529050973127</v>
      </c>
      <c r="F12" s="8"/>
      <c r="G12" s="8">
        <v>2439587334007.5098</v>
      </c>
      <c r="H12" s="8"/>
      <c r="I12" s="8">
        <v>1905324</v>
      </c>
      <c r="J12" s="8"/>
      <c r="K12" s="8">
        <v>378560429620</v>
      </c>
      <c r="L12" s="8"/>
      <c r="M12" s="8">
        <v>-2446189</v>
      </c>
      <c r="N12" s="8"/>
      <c r="O12" s="8">
        <v>487871483289</v>
      </c>
      <c r="P12" s="8"/>
      <c r="Q12" s="8">
        <v>11923911</v>
      </c>
      <c r="R12" s="8"/>
      <c r="S12" s="8">
        <v>204087</v>
      </c>
      <c r="T12" s="8"/>
      <c r="U12" s="8">
        <v>2412471889645</v>
      </c>
      <c r="V12" s="8"/>
      <c r="W12" s="8">
        <v>2432937264391.2402</v>
      </c>
      <c r="X12" s="8"/>
      <c r="Y12" s="10">
        <v>0.61962395607068566</v>
      </c>
    </row>
    <row r="13" spans="1:25" ht="24.75" thickBot="1" x14ac:dyDescent="0.6">
      <c r="A13" s="24"/>
      <c r="E13" s="7">
        <f>SUM(E9:E12)</f>
        <v>3649102084147</v>
      </c>
      <c r="G13" s="7">
        <f>SUM(G9:G12)</f>
        <v>3406990128427.5269</v>
      </c>
      <c r="K13" s="7">
        <f>SUM(K9:K12)</f>
        <v>602128932148</v>
      </c>
      <c r="O13" s="7">
        <f>SUM(O9:O12)</f>
        <v>797808555129</v>
      </c>
      <c r="U13" s="7">
        <f>SUM(U9:U12)</f>
        <v>3353615269053</v>
      </c>
      <c r="W13" s="7">
        <f>SUM(W9:W12)</f>
        <v>3304073639785.0005</v>
      </c>
      <c r="Y13" s="11">
        <f>SUM(Y9:Y12)</f>
        <v>0.84148621906398169</v>
      </c>
    </row>
    <row r="14" spans="1:25" ht="24.75" thickTop="1" x14ac:dyDescent="0.55000000000000004"/>
    <row r="15" spans="1:25" x14ac:dyDescent="0.55000000000000004">
      <c r="W15" s="5"/>
    </row>
    <row r="16" spans="1:25" x14ac:dyDescent="0.55000000000000004">
      <c r="W16" s="5"/>
    </row>
    <row r="17" spans="23:23" x14ac:dyDescent="0.55000000000000004">
      <c r="W17" s="5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1"/>
  <sheetViews>
    <sheetView rightToLeft="1" workbookViewId="0">
      <selection activeCell="K16" sqref="A16:K16"/>
    </sheetView>
  </sheetViews>
  <sheetFormatPr defaultRowHeight="24" x14ac:dyDescent="0.55000000000000004"/>
  <cols>
    <col min="1" max="1" width="2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8" ht="24.75" x14ac:dyDescent="0.5500000000000000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8" ht="24.75" x14ac:dyDescent="0.55000000000000004">
      <c r="A6" s="27" t="s">
        <v>20</v>
      </c>
      <c r="B6" s="27" t="s">
        <v>20</v>
      </c>
      <c r="C6" s="27" t="s">
        <v>20</v>
      </c>
      <c r="D6" s="27" t="s">
        <v>20</v>
      </c>
      <c r="E6" s="27" t="s">
        <v>20</v>
      </c>
      <c r="F6" s="27" t="s">
        <v>20</v>
      </c>
      <c r="G6" s="27" t="s">
        <v>20</v>
      </c>
      <c r="H6" s="27" t="s">
        <v>20</v>
      </c>
      <c r="I6" s="27" t="s">
        <v>20</v>
      </c>
      <c r="J6" s="27" t="s">
        <v>20</v>
      </c>
      <c r="K6" s="27" t="s">
        <v>20</v>
      </c>
      <c r="L6" s="27" t="s">
        <v>20</v>
      </c>
      <c r="M6" s="27" t="s">
        <v>20</v>
      </c>
      <c r="O6" s="27" t="s">
        <v>104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8" ht="24.75" x14ac:dyDescent="0.55000000000000004">
      <c r="A7" s="26" t="s">
        <v>21</v>
      </c>
      <c r="C7" s="26" t="s">
        <v>22</v>
      </c>
      <c r="E7" s="26" t="s">
        <v>23</v>
      </c>
      <c r="G7" s="26" t="s">
        <v>24</v>
      </c>
      <c r="I7" s="26" t="s">
        <v>25</v>
      </c>
      <c r="K7" s="26" t="s">
        <v>26</v>
      </c>
      <c r="M7" s="26" t="s">
        <v>19</v>
      </c>
      <c r="O7" s="26" t="s">
        <v>7</v>
      </c>
      <c r="Q7" s="26" t="s">
        <v>8</v>
      </c>
      <c r="S7" s="26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6" t="s">
        <v>7</v>
      </c>
      <c r="AE7" s="26" t="s">
        <v>27</v>
      </c>
      <c r="AG7" s="26" t="s">
        <v>8</v>
      </c>
      <c r="AI7" s="26" t="s">
        <v>9</v>
      </c>
      <c r="AK7" s="26" t="s">
        <v>13</v>
      </c>
    </row>
    <row r="8" spans="1:38" ht="24.75" x14ac:dyDescent="0.55000000000000004">
      <c r="A8" s="27" t="s">
        <v>21</v>
      </c>
      <c r="C8" s="27" t="s">
        <v>22</v>
      </c>
      <c r="E8" s="27" t="s">
        <v>23</v>
      </c>
      <c r="G8" s="27" t="s">
        <v>24</v>
      </c>
      <c r="I8" s="27" t="s">
        <v>25</v>
      </c>
      <c r="K8" s="27" t="s">
        <v>26</v>
      </c>
      <c r="M8" s="27" t="s">
        <v>19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27</v>
      </c>
      <c r="AG8" s="27" t="s">
        <v>8</v>
      </c>
      <c r="AI8" s="27" t="s">
        <v>9</v>
      </c>
      <c r="AK8" s="27" t="s">
        <v>13</v>
      </c>
    </row>
    <row r="9" spans="1:38" x14ac:dyDescent="0.55000000000000004">
      <c r="A9" s="1" t="s">
        <v>28</v>
      </c>
      <c r="C9" s="3" t="s">
        <v>29</v>
      </c>
      <c r="D9" s="3"/>
      <c r="E9" s="3" t="s">
        <v>29</v>
      </c>
      <c r="F9" s="3"/>
      <c r="G9" s="3" t="s">
        <v>30</v>
      </c>
      <c r="H9" s="3"/>
      <c r="I9" s="3" t="s">
        <v>31</v>
      </c>
      <c r="J9" s="3"/>
      <c r="K9" s="5">
        <v>0</v>
      </c>
      <c r="L9" s="3"/>
      <c r="M9" s="5">
        <v>0</v>
      </c>
      <c r="N9" s="3"/>
      <c r="O9" s="5">
        <v>55002</v>
      </c>
      <c r="P9" s="3"/>
      <c r="Q9" s="5">
        <v>47733030795</v>
      </c>
      <c r="R9" s="3"/>
      <c r="S9" s="5">
        <v>48368702323</v>
      </c>
      <c r="T9" s="3"/>
      <c r="U9" s="5">
        <v>0</v>
      </c>
      <c r="V9" s="3"/>
      <c r="W9" s="5">
        <v>0</v>
      </c>
      <c r="X9" s="3"/>
      <c r="Y9" s="5">
        <v>0</v>
      </c>
      <c r="Z9" s="3"/>
      <c r="AA9" s="5">
        <v>0</v>
      </c>
      <c r="AB9" s="3"/>
      <c r="AC9" s="5">
        <v>55002</v>
      </c>
      <c r="AD9" s="3"/>
      <c r="AE9" s="5">
        <v>900474</v>
      </c>
      <c r="AF9" s="3"/>
      <c r="AG9" s="5">
        <v>47733030795</v>
      </c>
      <c r="AH9" s="3"/>
      <c r="AI9" s="5">
        <v>49491963241</v>
      </c>
      <c r="AJ9" s="3"/>
      <c r="AK9" s="20">
        <v>1.26E-2</v>
      </c>
      <c r="AL9" s="3"/>
    </row>
    <row r="10" spans="1:38" ht="24.75" thickBot="1" x14ac:dyDescent="0.6">
      <c r="Q10" s="7">
        <f>SUM(Q9)</f>
        <v>47733030795</v>
      </c>
      <c r="R10" s="3"/>
      <c r="S10" s="7">
        <f>SUM(S9)</f>
        <v>48368702323</v>
      </c>
      <c r="T10" s="3"/>
      <c r="U10" s="3"/>
      <c r="V10" s="3"/>
      <c r="W10" s="7">
        <f>SUM(W9)</f>
        <v>0</v>
      </c>
      <c r="X10" s="3"/>
      <c r="Y10" s="3"/>
      <c r="Z10" s="3"/>
      <c r="AA10" s="7">
        <f>SUM(AA9)</f>
        <v>0</v>
      </c>
      <c r="AB10" s="3"/>
      <c r="AC10" s="3"/>
      <c r="AD10" s="3"/>
      <c r="AE10" s="3"/>
      <c r="AF10" s="3"/>
      <c r="AG10" s="7">
        <f>SUM(AG9)</f>
        <v>47733030795</v>
      </c>
      <c r="AH10" s="3"/>
      <c r="AI10" s="7">
        <f>SUM(AI9)</f>
        <v>49491963241</v>
      </c>
      <c r="AJ10" s="3"/>
      <c r="AK10" s="13">
        <f>SUM(AK9)</f>
        <v>1.26E-2</v>
      </c>
      <c r="AL10" s="3"/>
    </row>
    <row r="11" spans="1:38" ht="24.75" thickTop="1" x14ac:dyDescent="0.55000000000000004">
      <c r="AI11" s="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E15" sqref="E15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5500000000000000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 x14ac:dyDescent="0.55000000000000004">
      <c r="A6" s="26" t="s">
        <v>33</v>
      </c>
      <c r="C6" s="27" t="s">
        <v>34</v>
      </c>
      <c r="D6" s="27" t="s">
        <v>34</v>
      </c>
      <c r="E6" s="27" t="s">
        <v>34</v>
      </c>
      <c r="F6" s="27" t="s">
        <v>34</v>
      </c>
      <c r="G6" s="27" t="s">
        <v>34</v>
      </c>
      <c r="H6" s="27" t="s">
        <v>34</v>
      </c>
      <c r="I6" s="27" t="s">
        <v>34</v>
      </c>
      <c r="K6" s="27" t="s">
        <v>104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</row>
    <row r="7" spans="1:19" ht="24.75" x14ac:dyDescent="0.55000000000000004">
      <c r="A7" s="27" t="s">
        <v>33</v>
      </c>
      <c r="C7" s="27" t="s">
        <v>35</v>
      </c>
      <c r="E7" s="27" t="s">
        <v>36</v>
      </c>
      <c r="G7" s="27" t="s">
        <v>37</v>
      </c>
      <c r="I7" s="27" t="s">
        <v>26</v>
      </c>
      <c r="K7" s="27" t="s">
        <v>38</v>
      </c>
      <c r="M7" s="27" t="s">
        <v>39</v>
      </c>
      <c r="O7" s="27" t="s">
        <v>40</v>
      </c>
      <c r="Q7" s="27" t="s">
        <v>38</v>
      </c>
      <c r="S7" s="27" t="s">
        <v>32</v>
      </c>
    </row>
    <row r="8" spans="1:19" x14ac:dyDescent="0.55000000000000004">
      <c r="A8" s="1" t="s">
        <v>41</v>
      </c>
      <c r="C8" s="3" t="s">
        <v>42</v>
      </c>
      <c r="E8" s="3" t="s">
        <v>43</v>
      </c>
      <c r="F8" s="3"/>
      <c r="G8" s="3" t="s">
        <v>44</v>
      </c>
      <c r="H8" s="3"/>
      <c r="I8" s="25">
        <v>0.08</v>
      </c>
      <c r="J8" s="3"/>
      <c r="K8" s="5">
        <v>134194170495</v>
      </c>
      <c r="L8" s="3"/>
      <c r="M8" s="5">
        <v>363760329744</v>
      </c>
      <c r="N8" s="3"/>
      <c r="O8" s="5">
        <v>338217454621</v>
      </c>
      <c r="P8" s="3"/>
      <c r="Q8" s="5">
        <v>159737045618</v>
      </c>
      <c r="R8" s="3"/>
      <c r="S8" s="10">
        <v>4.0682060152354295E-2</v>
      </c>
    </row>
    <row r="9" spans="1:19" x14ac:dyDescent="0.55000000000000004">
      <c r="A9" s="1" t="s">
        <v>45</v>
      </c>
      <c r="C9" s="3" t="s">
        <v>46</v>
      </c>
      <c r="E9" s="3" t="s">
        <v>43</v>
      </c>
      <c r="F9" s="3"/>
      <c r="G9" s="3" t="s">
        <v>47</v>
      </c>
      <c r="H9" s="3"/>
      <c r="I9" s="25">
        <v>0.1</v>
      </c>
      <c r="J9" s="3"/>
      <c r="K9" s="5">
        <v>3674968914</v>
      </c>
      <c r="L9" s="3"/>
      <c r="M9" s="5">
        <v>24969651</v>
      </c>
      <c r="N9" s="3"/>
      <c r="O9" s="5">
        <v>0</v>
      </c>
      <c r="P9" s="3"/>
      <c r="Q9" s="5">
        <v>3699938565</v>
      </c>
      <c r="R9" s="3"/>
      <c r="S9" s="10">
        <v>9.423056666598566E-4</v>
      </c>
    </row>
    <row r="10" spans="1:19" x14ac:dyDescent="0.55000000000000004">
      <c r="A10" s="1" t="s">
        <v>48</v>
      </c>
      <c r="C10" s="3" t="s">
        <v>49</v>
      </c>
      <c r="E10" s="3" t="s">
        <v>43</v>
      </c>
      <c r="F10" s="3"/>
      <c r="G10" s="3" t="s">
        <v>50</v>
      </c>
      <c r="H10" s="3"/>
      <c r="I10" s="25">
        <v>0.1</v>
      </c>
      <c r="J10" s="3"/>
      <c r="K10" s="5">
        <v>120653645941</v>
      </c>
      <c r="L10" s="3"/>
      <c r="M10" s="5">
        <v>200000000000</v>
      </c>
      <c r="N10" s="3"/>
      <c r="O10" s="5">
        <v>181056610067</v>
      </c>
      <c r="P10" s="3"/>
      <c r="Q10" s="5">
        <v>139597035874</v>
      </c>
      <c r="R10" s="3"/>
      <c r="S10" s="10">
        <v>3.5552773550711507E-2</v>
      </c>
    </row>
    <row r="11" spans="1:19" ht="24.75" thickBot="1" x14ac:dyDescent="0.6">
      <c r="K11" s="12">
        <f>SUM(K8:K10)</f>
        <v>258522785350</v>
      </c>
      <c r="M11" s="12">
        <f>SUM(M8:M10)</f>
        <v>563785299395</v>
      </c>
      <c r="O11" s="12">
        <f>SUM(O8:O10)</f>
        <v>519274064688</v>
      </c>
      <c r="Q11" s="12">
        <f>SUM(Q8:Q10)</f>
        <v>303034020057</v>
      </c>
      <c r="S11" s="13">
        <f>SUM(S8:S10)</f>
        <v>7.7177139369725659E-2</v>
      </c>
    </row>
    <row r="12" spans="1:19" ht="24.75" thickTop="1" x14ac:dyDescent="0.55000000000000004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G17" sqref="G1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9.85546875" style="1" bestFit="1" customWidth="1"/>
    <col min="11" max="16384" width="9.140625" style="1"/>
  </cols>
  <sheetData>
    <row r="2" spans="1:10" ht="24.75" x14ac:dyDescent="0.55000000000000004">
      <c r="A2" s="28" t="s">
        <v>0</v>
      </c>
      <c r="B2" s="28"/>
      <c r="C2" s="28"/>
      <c r="D2" s="28"/>
      <c r="E2" s="28"/>
      <c r="F2" s="28"/>
      <c r="G2" s="28"/>
    </row>
    <row r="3" spans="1:10" ht="24.75" x14ac:dyDescent="0.55000000000000004">
      <c r="A3" s="28" t="s">
        <v>51</v>
      </c>
      <c r="B3" s="28"/>
      <c r="C3" s="28"/>
      <c r="D3" s="28"/>
      <c r="E3" s="28"/>
      <c r="F3" s="28"/>
      <c r="G3" s="28"/>
    </row>
    <row r="4" spans="1:10" ht="24.75" x14ac:dyDescent="0.55000000000000004">
      <c r="A4" s="28" t="s">
        <v>2</v>
      </c>
      <c r="B4" s="28"/>
      <c r="C4" s="28"/>
      <c r="D4" s="28"/>
      <c r="E4" s="28"/>
      <c r="F4" s="28"/>
      <c r="G4" s="28"/>
    </row>
    <row r="6" spans="1:10" ht="24.75" x14ac:dyDescent="0.55000000000000004">
      <c r="A6" s="27" t="s">
        <v>55</v>
      </c>
      <c r="C6" s="27" t="s">
        <v>38</v>
      </c>
      <c r="E6" s="27" t="s">
        <v>92</v>
      </c>
      <c r="G6" s="27" t="s">
        <v>13</v>
      </c>
    </row>
    <row r="7" spans="1:10" x14ac:dyDescent="0.55000000000000004">
      <c r="A7" s="1" t="s">
        <v>101</v>
      </c>
      <c r="C7" s="5">
        <v>92763134343</v>
      </c>
      <c r="E7" s="10">
        <f>C7/$C$11</f>
        <v>0.72954756583505886</v>
      </c>
      <c r="G7" s="10">
        <v>2.3682895573174566E-2</v>
      </c>
      <c r="J7" s="18"/>
    </row>
    <row r="8" spans="1:10" x14ac:dyDescent="0.55000000000000004">
      <c r="A8" s="1" t="s">
        <v>102</v>
      </c>
      <c r="C8" s="5">
        <v>1123260920</v>
      </c>
      <c r="E8" s="10">
        <f t="shared" ref="E8:E10" si="0">C8/$C$11</f>
        <v>8.8340295505063109E-3</v>
      </c>
      <c r="G8" s="10">
        <v>2.8607370405177632E-4</v>
      </c>
      <c r="J8" s="18"/>
    </row>
    <row r="9" spans="1:10" x14ac:dyDescent="0.55000000000000004">
      <c r="A9" s="1" t="s">
        <v>103</v>
      </c>
      <c r="C9" s="5">
        <v>366010085</v>
      </c>
      <c r="E9" s="10">
        <f t="shared" si="0"/>
        <v>2.8785332500246927E-3</v>
      </c>
      <c r="G9" s="10">
        <v>9.3215974019870192E-5</v>
      </c>
      <c r="J9" s="18"/>
    </row>
    <row r="10" spans="1:10" x14ac:dyDescent="0.55000000000000004">
      <c r="A10" s="1" t="s">
        <v>99</v>
      </c>
      <c r="C10" s="22">
        <v>32899186525</v>
      </c>
      <c r="E10" s="10">
        <f t="shared" si="0"/>
        <v>0.25873987136441018</v>
      </c>
      <c r="G10" s="10">
        <v>8.3788120657638798E-3</v>
      </c>
      <c r="J10" s="21"/>
    </row>
    <row r="11" spans="1:10" ht="24.75" thickBot="1" x14ac:dyDescent="0.6">
      <c r="C11" s="12">
        <f>SUM(C7:C10)</f>
        <v>127151591873</v>
      </c>
      <c r="E11" s="19">
        <f>SUM(E7:E10)</f>
        <v>1</v>
      </c>
      <c r="G11" s="19">
        <f>SUM(G7:G10)</f>
        <v>3.2440997317010091E-2</v>
      </c>
    </row>
    <row r="12" spans="1:10" ht="24.75" thickTop="1" x14ac:dyDescent="0.55000000000000004"/>
    <row r="13" spans="1:10" x14ac:dyDescent="0.55000000000000004">
      <c r="G1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G11" sqref="G11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55000000000000004">
      <c r="A3" s="28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 x14ac:dyDescent="0.55000000000000004">
      <c r="A6" s="27" t="s">
        <v>52</v>
      </c>
      <c r="B6" s="27" t="s">
        <v>52</v>
      </c>
      <c r="C6" s="27" t="s">
        <v>52</v>
      </c>
      <c r="D6" s="27" t="s">
        <v>52</v>
      </c>
      <c r="E6" s="27" t="s">
        <v>52</v>
      </c>
      <c r="F6" s="27" t="s">
        <v>52</v>
      </c>
      <c r="G6" s="27" t="s">
        <v>52</v>
      </c>
      <c r="I6" s="27" t="s">
        <v>53</v>
      </c>
      <c r="J6" s="27" t="s">
        <v>53</v>
      </c>
      <c r="K6" s="27" t="s">
        <v>53</v>
      </c>
      <c r="L6" s="27" t="s">
        <v>53</v>
      </c>
      <c r="M6" s="27" t="s">
        <v>53</v>
      </c>
      <c r="O6" s="27" t="s">
        <v>54</v>
      </c>
      <c r="P6" s="27" t="s">
        <v>54</v>
      </c>
      <c r="Q6" s="27" t="s">
        <v>54</v>
      </c>
      <c r="R6" s="27" t="s">
        <v>54</v>
      </c>
      <c r="S6" s="27" t="s">
        <v>54</v>
      </c>
    </row>
    <row r="7" spans="1:19" ht="24.75" x14ac:dyDescent="0.55000000000000004">
      <c r="A7" s="27" t="s">
        <v>55</v>
      </c>
      <c r="C7" s="27" t="s">
        <v>56</v>
      </c>
      <c r="E7" s="27" t="s">
        <v>25</v>
      </c>
      <c r="G7" s="27" t="s">
        <v>26</v>
      </c>
      <c r="I7" s="27" t="s">
        <v>57</v>
      </c>
      <c r="K7" s="27" t="s">
        <v>58</v>
      </c>
      <c r="M7" s="27" t="s">
        <v>59</v>
      </c>
      <c r="O7" s="27" t="s">
        <v>57</v>
      </c>
      <c r="Q7" s="27" t="s">
        <v>58</v>
      </c>
      <c r="S7" s="27" t="s">
        <v>59</v>
      </c>
    </row>
    <row r="8" spans="1:19" x14ac:dyDescent="0.55000000000000004">
      <c r="A8" s="1" t="s">
        <v>60</v>
      </c>
      <c r="C8" s="3" t="s">
        <v>105</v>
      </c>
      <c r="E8" s="3" t="s">
        <v>62</v>
      </c>
      <c r="G8" s="5">
        <v>16</v>
      </c>
      <c r="I8" s="5">
        <v>0</v>
      </c>
      <c r="J8" s="3"/>
      <c r="K8" s="3">
        <v>0</v>
      </c>
      <c r="L8" s="3"/>
      <c r="M8" s="5">
        <v>0</v>
      </c>
      <c r="N8" s="3"/>
      <c r="O8" s="5">
        <v>20477305704</v>
      </c>
      <c r="P8" s="3"/>
      <c r="Q8" s="5">
        <v>0</v>
      </c>
      <c r="R8" s="3"/>
      <c r="S8" s="5">
        <v>20477305704</v>
      </c>
    </row>
    <row r="9" spans="1:19" x14ac:dyDescent="0.55000000000000004">
      <c r="A9" s="1" t="s">
        <v>41</v>
      </c>
      <c r="C9" s="5">
        <v>30</v>
      </c>
      <c r="E9" s="3" t="s">
        <v>105</v>
      </c>
      <c r="G9" s="3">
        <v>8</v>
      </c>
      <c r="I9" s="5">
        <v>341040434</v>
      </c>
      <c r="J9" s="3"/>
      <c r="K9" s="5">
        <v>0</v>
      </c>
      <c r="L9" s="3"/>
      <c r="M9" s="5">
        <v>341040434</v>
      </c>
      <c r="N9" s="3"/>
      <c r="O9" s="5">
        <v>6794097489</v>
      </c>
      <c r="P9" s="3"/>
      <c r="Q9" s="5">
        <v>0</v>
      </c>
      <c r="R9" s="3"/>
      <c r="S9" s="5">
        <v>6794097489</v>
      </c>
    </row>
    <row r="10" spans="1:19" x14ac:dyDescent="0.55000000000000004">
      <c r="A10" s="1" t="s">
        <v>45</v>
      </c>
      <c r="C10" s="5">
        <v>17</v>
      </c>
      <c r="E10" s="3" t="s">
        <v>105</v>
      </c>
      <c r="G10" s="3">
        <v>10</v>
      </c>
      <c r="I10" s="5">
        <v>24969651</v>
      </c>
      <c r="J10" s="3"/>
      <c r="K10" s="5">
        <v>0</v>
      </c>
      <c r="L10" s="3"/>
      <c r="M10" s="5">
        <v>24969651</v>
      </c>
      <c r="N10" s="3"/>
      <c r="O10" s="5">
        <v>472733771</v>
      </c>
      <c r="P10" s="3"/>
      <c r="Q10" s="5">
        <v>0</v>
      </c>
      <c r="R10" s="3"/>
      <c r="S10" s="5">
        <v>472733771</v>
      </c>
    </row>
    <row r="11" spans="1:19" ht="24.75" thickBot="1" x14ac:dyDescent="0.6">
      <c r="I11" s="7">
        <f>SUM(I8:I10)</f>
        <v>366010085</v>
      </c>
      <c r="K11" s="6">
        <f>SUM(K8:K10)</f>
        <v>0</v>
      </c>
      <c r="M11" s="12">
        <f>SUM(M8:M10)</f>
        <v>366010085</v>
      </c>
      <c r="O11" s="12">
        <f>SUM(O8:O10)</f>
        <v>27744136964</v>
      </c>
      <c r="Q11" s="7">
        <f>SUM(Q8:Q10)</f>
        <v>0</v>
      </c>
      <c r="S11" s="12">
        <f>SUM(S8:S10)</f>
        <v>27744136964</v>
      </c>
    </row>
    <row r="12" spans="1:19" ht="24.75" thickTop="1" x14ac:dyDescent="0.55000000000000004">
      <c r="S12" s="2"/>
    </row>
    <row r="13" spans="1:19" x14ac:dyDescent="0.55000000000000004">
      <c r="S1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S8" sqref="S8"/>
    </sheetView>
  </sheetViews>
  <sheetFormatPr defaultRowHeight="24" x14ac:dyDescent="0.55000000000000004"/>
  <cols>
    <col min="1" max="1" width="30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55000000000000004">
      <c r="A3" s="28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 x14ac:dyDescent="0.55000000000000004">
      <c r="A6" s="26" t="s">
        <v>3</v>
      </c>
      <c r="C6" s="27" t="s">
        <v>63</v>
      </c>
      <c r="D6" s="27" t="s">
        <v>63</v>
      </c>
      <c r="E6" s="27" t="s">
        <v>63</v>
      </c>
      <c r="F6" s="27" t="s">
        <v>63</v>
      </c>
      <c r="G6" s="27" t="s">
        <v>63</v>
      </c>
      <c r="I6" s="27" t="s">
        <v>53</v>
      </c>
      <c r="J6" s="27" t="s">
        <v>53</v>
      </c>
      <c r="K6" s="27" t="s">
        <v>53</v>
      </c>
      <c r="L6" s="27" t="s">
        <v>53</v>
      </c>
      <c r="M6" s="27" t="s">
        <v>53</v>
      </c>
      <c r="O6" s="27" t="s">
        <v>54</v>
      </c>
      <c r="P6" s="27" t="s">
        <v>54</v>
      </c>
      <c r="Q6" s="27" t="s">
        <v>54</v>
      </c>
      <c r="R6" s="27" t="s">
        <v>54</v>
      </c>
      <c r="S6" s="27" t="s">
        <v>54</v>
      </c>
    </row>
    <row r="7" spans="1:19" ht="24.75" x14ac:dyDescent="0.55000000000000004">
      <c r="A7" s="27" t="s">
        <v>3</v>
      </c>
      <c r="C7" s="27" t="s">
        <v>64</v>
      </c>
      <c r="E7" s="27" t="s">
        <v>65</v>
      </c>
      <c r="G7" s="27" t="s">
        <v>66</v>
      </c>
      <c r="I7" s="27" t="s">
        <v>67</v>
      </c>
      <c r="K7" s="27" t="s">
        <v>58</v>
      </c>
      <c r="M7" s="27" t="s">
        <v>68</v>
      </c>
      <c r="O7" s="27" t="s">
        <v>67</v>
      </c>
      <c r="Q7" s="27" t="s">
        <v>58</v>
      </c>
      <c r="S7" s="27" t="s">
        <v>68</v>
      </c>
    </row>
    <row r="8" spans="1:19" ht="24.75" x14ac:dyDescent="0.6">
      <c r="A8" s="4" t="s">
        <v>16</v>
      </c>
      <c r="C8" s="3" t="s">
        <v>69</v>
      </c>
      <c r="E8" s="5">
        <v>13961428</v>
      </c>
      <c r="G8" s="5">
        <v>2080</v>
      </c>
      <c r="I8" s="5">
        <v>0</v>
      </c>
      <c r="K8" s="5">
        <v>0</v>
      </c>
      <c r="M8" s="5">
        <v>0</v>
      </c>
      <c r="O8" s="5">
        <v>29039770240</v>
      </c>
      <c r="Q8" s="5">
        <v>3697233151</v>
      </c>
      <c r="S8" s="5">
        <v>25342537089</v>
      </c>
    </row>
    <row r="9" spans="1:19" ht="24.75" thickBot="1" x14ac:dyDescent="0.6">
      <c r="I9" s="7">
        <f>SUM(I8)</f>
        <v>0</v>
      </c>
      <c r="K9" s="7">
        <f>SUM(K8)</f>
        <v>0</v>
      </c>
      <c r="M9" s="7">
        <f>SUM(M8)</f>
        <v>0</v>
      </c>
      <c r="O9" s="7">
        <f>SUM(O8)</f>
        <v>29039770240</v>
      </c>
      <c r="Q9" s="7">
        <f>SUM(Q8)</f>
        <v>3697233151</v>
      </c>
      <c r="S9" s="7">
        <f>SUM(S8)</f>
        <v>25342537089</v>
      </c>
    </row>
    <row r="10" spans="1:19" ht="24.75" thickTop="1" x14ac:dyDescent="0.55000000000000004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0"/>
  <sheetViews>
    <sheetView rightToLeft="1" topLeftCell="A4" workbookViewId="0">
      <selection activeCell="I8" sqref="I8:I12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0.7109375" style="1" bestFit="1" customWidth="1"/>
    <col min="16" max="16" width="1" style="1" customWidth="1"/>
    <col min="17" max="17" width="3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55000000000000004">
      <c r="A3" s="28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 x14ac:dyDescent="0.55000000000000004">
      <c r="A6" s="26" t="s">
        <v>3</v>
      </c>
      <c r="C6" s="27" t="s">
        <v>53</v>
      </c>
      <c r="D6" s="27" t="s">
        <v>53</v>
      </c>
      <c r="E6" s="27" t="s">
        <v>53</v>
      </c>
      <c r="F6" s="27" t="s">
        <v>53</v>
      </c>
      <c r="G6" s="27" t="s">
        <v>53</v>
      </c>
      <c r="H6" s="27" t="s">
        <v>53</v>
      </c>
      <c r="I6" s="27" t="s">
        <v>53</v>
      </c>
      <c r="K6" s="27" t="s">
        <v>54</v>
      </c>
      <c r="L6" s="27" t="s">
        <v>54</v>
      </c>
      <c r="M6" s="27" t="s">
        <v>54</v>
      </c>
      <c r="N6" s="27" t="s">
        <v>54</v>
      </c>
      <c r="O6" s="27" t="s">
        <v>54</v>
      </c>
      <c r="P6" s="27" t="s">
        <v>54</v>
      </c>
      <c r="Q6" s="27" t="s">
        <v>54</v>
      </c>
    </row>
    <row r="7" spans="1:17" ht="24.75" x14ac:dyDescent="0.55000000000000004">
      <c r="A7" s="27" t="s">
        <v>3</v>
      </c>
      <c r="C7" s="27" t="s">
        <v>7</v>
      </c>
      <c r="E7" s="27" t="s">
        <v>70</v>
      </c>
      <c r="G7" s="27" t="s">
        <v>71</v>
      </c>
      <c r="I7" s="27" t="s">
        <v>72</v>
      </c>
      <c r="K7" s="27" t="s">
        <v>7</v>
      </c>
      <c r="M7" s="27" t="s">
        <v>70</v>
      </c>
      <c r="O7" s="27" t="s">
        <v>71</v>
      </c>
      <c r="Q7" s="27" t="s">
        <v>72</v>
      </c>
    </row>
    <row r="8" spans="1:17" x14ac:dyDescent="0.55000000000000004">
      <c r="A8" s="1" t="s">
        <v>18</v>
      </c>
      <c r="C8" s="8">
        <v>11923911</v>
      </c>
      <c r="D8" s="8"/>
      <c r="E8" s="8">
        <v>2432937264391</v>
      </c>
      <c r="F8" s="8"/>
      <c r="G8" s="8">
        <v>2322252860990</v>
      </c>
      <c r="H8" s="8"/>
      <c r="I8" s="8">
        <v>110684403401</v>
      </c>
      <c r="J8" s="8"/>
      <c r="K8" s="8">
        <v>11923911</v>
      </c>
      <c r="L8" s="8"/>
      <c r="M8" s="8">
        <v>2432937264391</v>
      </c>
      <c r="N8" s="8"/>
      <c r="O8" s="8">
        <v>2415886107992</v>
      </c>
      <c r="P8" s="8"/>
      <c r="Q8" s="8">
        <v>17051156399</v>
      </c>
    </row>
    <row r="9" spans="1:17" x14ac:dyDescent="0.55000000000000004">
      <c r="A9" s="1" t="s">
        <v>15</v>
      </c>
      <c r="C9" s="8">
        <v>104150207</v>
      </c>
      <c r="D9" s="8"/>
      <c r="E9" s="8">
        <v>867952580709</v>
      </c>
      <c r="F9" s="8"/>
      <c r="G9" s="8">
        <v>866732036132</v>
      </c>
      <c r="H9" s="8"/>
      <c r="I9" s="8">
        <v>1220544577</v>
      </c>
      <c r="J9" s="8"/>
      <c r="K9" s="8">
        <v>104150207</v>
      </c>
      <c r="L9" s="8"/>
      <c r="M9" s="8">
        <v>867952580709</v>
      </c>
      <c r="N9" s="8"/>
      <c r="O9" s="8">
        <v>937868168119</v>
      </c>
      <c r="P9" s="8"/>
      <c r="Q9" s="8">
        <v>-69915587410</v>
      </c>
    </row>
    <row r="10" spans="1:17" x14ac:dyDescent="0.55000000000000004">
      <c r="A10" s="1" t="s">
        <v>17</v>
      </c>
      <c r="C10" s="8">
        <v>121163</v>
      </c>
      <c r="D10" s="8"/>
      <c r="E10" s="8">
        <v>3183794687</v>
      </c>
      <c r="F10" s="8"/>
      <c r="G10" s="8">
        <v>3311672924</v>
      </c>
      <c r="H10" s="8"/>
      <c r="I10" s="8">
        <v>-127878237</v>
      </c>
      <c r="J10" s="8"/>
      <c r="K10" s="8">
        <v>121163</v>
      </c>
      <c r="L10" s="8"/>
      <c r="M10" s="8">
        <v>3183794687</v>
      </c>
      <c r="N10" s="8"/>
      <c r="O10" s="8">
        <v>3275211289</v>
      </c>
      <c r="P10" s="8"/>
      <c r="Q10" s="8">
        <v>-91416602</v>
      </c>
    </row>
    <row r="11" spans="1:17" x14ac:dyDescent="0.55000000000000004">
      <c r="A11" s="1" t="s">
        <v>16</v>
      </c>
      <c r="C11" s="8">
        <v>0</v>
      </c>
      <c r="D11" s="8"/>
      <c r="E11" s="8">
        <v>0</v>
      </c>
      <c r="F11" s="8"/>
      <c r="G11" s="8">
        <v>-81548646250</v>
      </c>
      <c r="H11" s="8"/>
      <c r="I11" s="8">
        <v>81548646250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0</v>
      </c>
    </row>
    <row r="12" spans="1:17" x14ac:dyDescent="0.55000000000000004">
      <c r="A12" s="1" t="s">
        <v>28</v>
      </c>
      <c r="C12" s="8">
        <v>55002</v>
      </c>
      <c r="D12" s="8"/>
      <c r="E12" s="8">
        <v>49491963242</v>
      </c>
      <c r="F12" s="8"/>
      <c r="G12" s="8">
        <v>48368702322</v>
      </c>
      <c r="H12" s="8"/>
      <c r="I12" s="8">
        <v>1123260920</v>
      </c>
      <c r="J12" s="8"/>
      <c r="K12" s="8">
        <v>55002</v>
      </c>
      <c r="L12" s="8"/>
      <c r="M12" s="8">
        <v>49491963242</v>
      </c>
      <c r="N12" s="8"/>
      <c r="O12" s="8">
        <v>47733030795</v>
      </c>
      <c r="P12" s="8"/>
      <c r="Q12" s="8">
        <v>1758932447</v>
      </c>
    </row>
    <row r="13" spans="1:17" ht="24.75" thickBot="1" x14ac:dyDescent="0.6">
      <c r="C13" s="8"/>
      <c r="D13" s="8"/>
      <c r="E13" s="14">
        <f>SUM(E8:E12)</f>
        <v>3353565603029</v>
      </c>
      <c r="F13" s="8"/>
      <c r="G13" s="14">
        <f>SUM(G8:G12)</f>
        <v>3159116626118</v>
      </c>
      <c r="H13" s="8"/>
      <c r="I13" s="14">
        <f>SUM(I8:I12)</f>
        <v>194448976911</v>
      </c>
      <c r="J13" s="8"/>
      <c r="K13" s="8"/>
      <c r="L13" s="8"/>
      <c r="M13" s="14">
        <f>SUM(M8:M12)</f>
        <v>3353565603029</v>
      </c>
      <c r="N13" s="8"/>
      <c r="O13" s="14">
        <f>SUM(O8:O12)</f>
        <v>3404762518195</v>
      </c>
      <c r="P13" s="8"/>
      <c r="Q13" s="14">
        <f>SUM(Q8:Q12)</f>
        <v>-51196915166</v>
      </c>
    </row>
    <row r="14" spans="1:17" ht="24.75" thickTop="1" x14ac:dyDescent="0.55000000000000004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55000000000000004">
      <c r="G15" s="2"/>
      <c r="I15" s="2"/>
      <c r="O15" s="2"/>
      <c r="Q15" s="2"/>
    </row>
    <row r="16" spans="1:17" x14ac:dyDescent="0.55000000000000004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8" spans="6:17" x14ac:dyDescent="0.55000000000000004"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6:17" x14ac:dyDescent="0.55000000000000004">
      <c r="G19" s="2"/>
      <c r="I19" s="2"/>
      <c r="O19" s="2"/>
      <c r="Q19" s="2"/>
    </row>
    <row r="20" spans="6:17" x14ac:dyDescent="0.55000000000000004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workbookViewId="0">
      <selection activeCell="A8" sqref="A8:A28"/>
    </sheetView>
  </sheetViews>
  <sheetFormatPr defaultRowHeight="24" x14ac:dyDescent="0.55000000000000004"/>
  <cols>
    <col min="1" max="1" width="39.5703125" style="8" bestFit="1" customWidth="1"/>
    <col min="2" max="2" width="1" style="8" customWidth="1"/>
    <col min="3" max="3" width="12.7109375" style="8" bestFit="1" customWidth="1"/>
    <col min="4" max="4" width="1" style="8" customWidth="1"/>
    <col min="5" max="5" width="18.7109375" style="8" bestFit="1" customWidth="1"/>
    <col min="6" max="6" width="1" style="8" customWidth="1"/>
    <col min="7" max="7" width="18.7109375" style="8" bestFit="1" customWidth="1"/>
    <col min="8" max="8" width="1" style="8" customWidth="1"/>
    <col min="9" max="9" width="34" style="8" bestFit="1" customWidth="1"/>
    <col min="10" max="10" width="1" style="8" customWidth="1"/>
    <col min="11" max="11" width="12.7109375" style="8" bestFit="1" customWidth="1"/>
    <col min="12" max="12" width="1" style="8" customWidth="1"/>
    <col min="13" max="13" width="20.5703125" style="8" bestFit="1" customWidth="1"/>
    <col min="14" max="14" width="1" style="8" customWidth="1"/>
    <col min="15" max="15" width="20.5703125" style="8" bestFit="1" customWidth="1"/>
    <col min="16" max="16" width="1" style="8" customWidth="1"/>
    <col min="17" max="17" width="34" style="8" bestFit="1" customWidth="1"/>
    <col min="18" max="18" width="1" style="8" customWidth="1"/>
    <col min="19" max="19" width="9.140625" style="8" customWidth="1"/>
    <col min="20" max="16384" width="9.140625" style="8"/>
  </cols>
  <sheetData>
    <row r="2" spans="1:17" ht="24.75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4.75" x14ac:dyDescent="0.55000000000000004">
      <c r="A3" s="29" t="s">
        <v>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4.75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4.75" x14ac:dyDescent="0.55000000000000004">
      <c r="A6" s="31" t="s">
        <v>3</v>
      </c>
      <c r="C6" s="30" t="s">
        <v>53</v>
      </c>
      <c r="D6" s="30" t="s">
        <v>53</v>
      </c>
      <c r="E6" s="30" t="s">
        <v>53</v>
      </c>
      <c r="F6" s="30" t="s">
        <v>53</v>
      </c>
      <c r="G6" s="30" t="s">
        <v>53</v>
      </c>
      <c r="H6" s="30" t="s">
        <v>53</v>
      </c>
      <c r="I6" s="30" t="s">
        <v>53</v>
      </c>
      <c r="K6" s="30" t="s">
        <v>54</v>
      </c>
      <c r="L6" s="30" t="s">
        <v>54</v>
      </c>
      <c r="M6" s="30" t="s">
        <v>54</v>
      </c>
      <c r="N6" s="30" t="s">
        <v>54</v>
      </c>
      <c r="O6" s="30" t="s">
        <v>54</v>
      </c>
      <c r="P6" s="30" t="s">
        <v>54</v>
      </c>
      <c r="Q6" s="30" t="s">
        <v>54</v>
      </c>
    </row>
    <row r="7" spans="1:17" ht="24.75" x14ac:dyDescent="0.55000000000000004">
      <c r="A7" s="30" t="s">
        <v>3</v>
      </c>
      <c r="C7" s="30" t="s">
        <v>7</v>
      </c>
      <c r="E7" s="30" t="s">
        <v>70</v>
      </c>
      <c r="G7" s="30" t="s">
        <v>71</v>
      </c>
      <c r="I7" s="30" t="s">
        <v>73</v>
      </c>
      <c r="K7" s="30" t="s">
        <v>7</v>
      </c>
      <c r="M7" s="30" t="s">
        <v>70</v>
      </c>
      <c r="O7" s="30" t="s">
        <v>71</v>
      </c>
      <c r="Q7" s="30" t="s">
        <v>73</v>
      </c>
    </row>
    <row r="8" spans="1:17" x14ac:dyDescent="0.55000000000000004">
      <c r="A8" s="23" t="s">
        <v>17</v>
      </c>
      <c r="C8" s="8">
        <v>1412068</v>
      </c>
      <c r="E8" s="8">
        <v>38726410852</v>
      </c>
      <c r="G8" s="8">
        <v>37957811692</v>
      </c>
      <c r="I8" s="8">
        <v>768599160</v>
      </c>
      <c r="K8" s="8">
        <v>27834416</v>
      </c>
      <c r="M8" s="8">
        <v>861263311370</v>
      </c>
      <c r="O8" s="8">
        <v>836420065175</v>
      </c>
      <c r="Q8" s="8">
        <v>24843246195</v>
      </c>
    </row>
    <row r="9" spans="1:17" x14ac:dyDescent="0.55000000000000004">
      <c r="A9" s="23" t="s">
        <v>16</v>
      </c>
      <c r="C9" s="8">
        <v>13961428</v>
      </c>
      <c r="E9" s="8">
        <v>267919803320</v>
      </c>
      <c r="G9" s="8">
        <v>360983517063</v>
      </c>
      <c r="I9" s="8">
        <v>-93063713743</v>
      </c>
      <c r="K9" s="8">
        <v>22259209</v>
      </c>
      <c r="M9" s="8">
        <v>490469164022</v>
      </c>
      <c r="O9" s="8">
        <v>578937177500</v>
      </c>
      <c r="Q9" s="8">
        <v>-88468013478</v>
      </c>
    </row>
    <row r="10" spans="1:17" x14ac:dyDescent="0.55000000000000004">
      <c r="A10" s="23" t="s">
        <v>18</v>
      </c>
      <c r="C10" s="8">
        <v>2446189</v>
      </c>
      <c r="E10" s="8">
        <v>487871483289</v>
      </c>
      <c r="G10" s="8">
        <v>495894902637</v>
      </c>
      <c r="I10" s="8">
        <v>-8023419348</v>
      </c>
      <c r="K10" s="8">
        <v>40959368</v>
      </c>
      <c r="M10" s="8">
        <v>8382518266062</v>
      </c>
      <c r="O10" s="8">
        <v>8182912432164</v>
      </c>
      <c r="Q10" s="8">
        <v>199605833898</v>
      </c>
    </row>
    <row r="11" spans="1:17" x14ac:dyDescent="0.55000000000000004">
      <c r="A11" s="23" t="s">
        <v>15</v>
      </c>
      <c r="C11" s="8">
        <v>390925</v>
      </c>
      <c r="E11" s="8">
        <v>3290857668</v>
      </c>
      <c r="G11" s="8">
        <v>3534905385</v>
      </c>
      <c r="I11" s="8">
        <v>-244047717</v>
      </c>
      <c r="K11" s="8">
        <v>51667428</v>
      </c>
      <c r="M11" s="8">
        <v>526412767805</v>
      </c>
      <c r="O11" s="8">
        <v>525535225433</v>
      </c>
      <c r="Q11" s="8">
        <v>877542372</v>
      </c>
    </row>
    <row r="12" spans="1:17" x14ac:dyDescent="0.55000000000000004">
      <c r="A12" s="23" t="s">
        <v>74</v>
      </c>
      <c r="C12" s="8">
        <v>0</v>
      </c>
      <c r="E12" s="8">
        <v>0</v>
      </c>
      <c r="G12" s="8">
        <v>0</v>
      </c>
      <c r="I12" s="8">
        <v>0</v>
      </c>
      <c r="K12" s="8">
        <v>14363472</v>
      </c>
      <c r="M12" s="8">
        <v>480328491211</v>
      </c>
      <c r="O12" s="8">
        <v>496583519359</v>
      </c>
      <c r="Q12" s="8">
        <v>-16255028148</v>
      </c>
    </row>
    <row r="13" spans="1:17" x14ac:dyDescent="0.55000000000000004">
      <c r="A13" s="23" t="s">
        <v>75</v>
      </c>
      <c r="C13" s="8">
        <v>0</v>
      </c>
      <c r="E13" s="8">
        <v>0</v>
      </c>
      <c r="G13" s="8">
        <v>0</v>
      </c>
      <c r="I13" s="8">
        <v>0</v>
      </c>
      <c r="K13" s="8">
        <v>3500</v>
      </c>
      <c r="M13" s="8">
        <v>3500000000</v>
      </c>
      <c r="O13" s="8">
        <v>3467744561</v>
      </c>
      <c r="Q13" s="8">
        <v>32255439</v>
      </c>
    </row>
    <row r="14" spans="1:17" x14ac:dyDescent="0.55000000000000004">
      <c r="A14" s="23" t="s">
        <v>76</v>
      </c>
      <c r="C14" s="8">
        <v>0</v>
      </c>
      <c r="E14" s="8">
        <v>0</v>
      </c>
      <c r="G14" s="8">
        <v>0</v>
      </c>
      <c r="I14" s="8">
        <v>0</v>
      </c>
      <c r="K14" s="8">
        <v>43641</v>
      </c>
      <c r="M14" s="8">
        <v>26281821268</v>
      </c>
      <c r="O14" s="8">
        <v>26266480397</v>
      </c>
      <c r="Q14" s="8">
        <v>15340871</v>
      </c>
    </row>
    <row r="15" spans="1:17" x14ac:dyDescent="0.55000000000000004">
      <c r="A15" s="23" t="s">
        <v>77</v>
      </c>
      <c r="C15" s="8">
        <v>0</v>
      </c>
      <c r="E15" s="8">
        <v>0</v>
      </c>
      <c r="G15" s="8">
        <v>0</v>
      </c>
      <c r="I15" s="8">
        <v>0</v>
      </c>
      <c r="K15" s="8">
        <v>4000</v>
      </c>
      <c r="M15" s="8">
        <v>3496047529</v>
      </c>
      <c r="O15" s="8">
        <v>3431090654</v>
      </c>
      <c r="Q15" s="8">
        <v>64956875</v>
      </c>
    </row>
    <row r="16" spans="1:17" x14ac:dyDescent="0.55000000000000004">
      <c r="A16" s="23" t="s">
        <v>78</v>
      </c>
      <c r="C16" s="8">
        <v>0</v>
      </c>
      <c r="E16" s="8">
        <v>0</v>
      </c>
      <c r="G16" s="8">
        <v>0</v>
      </c>
      <c r="I16" s="8">
        <v>0</v>
      </c>
      <c r="K16" s="8">
        <v>15668</v>
      </c>
      <c r="M16" s="8">
        <v>10771768806</v>
      </c>
      <c r="O16" s="8">
        <v>10899343529</v>
      </c>
      <c r="Q16" s="8">
        <v>-127574723</v>
      </c>
    </row>
    <row r="17" spans="1:17" x14ac:dyDescent="0.55000000000000004">
      <c r="A17" s="23" t="s">
        <v>79</v>
      </c>
      <c r="C17" s="8">
        <v>0</v>
      </c>
      <c r="E17" s="8">
        <v>0</v>
      </c>
      <c r="G17" s="8">
        <v>0</v>
      </c>
      <c r="I17" s="8">
        <v>0</v>
      </c>
      <c r="K17" s="8">
        <v>22506</v>
      </c>
      <c r="M17" s="8">
        <v>19398191527</v>
      </c>
      <c r="O17" s="8">
        <v>19383178845</v>
      </c>
      <c r="Q17" s="8">
        <v>15012682</v>
      </c>
    </row>
    <row r="18" spans="1:17" x14ac:dyDescent="0.55000000000000004">
      <c r="A18" s="23" t="s">
        <v>80</v>
      </c>
      <c r="C18" s="8">
        <v>0</v>
      </c>
      <c r="E18" s="8">
        <v>0</v>
      </c>
      <c r="G18" s="8">
        <v>0</v>
      </c>
      <c r="I18" s="8">
        <v>0</v>
      </c>
      <c r="K18" s="8">
        <v>12822</v>
      </c>
      <c r="M18" s="8">
        <v>8831440601</v>
      </c>
      <c r="O18" s="8">
        <v>9020011338</v>
      </c>
      <c r="Q18" s="8">
        <v>-188570737</v>
      </c>
    </row>
    <row r="19" spans="1:17" x14ac:dyDescent="0.55000000000000004">
      <c r="A19" s="23" t="s">
        <v>81</v>
      </c>
      <c r="C19" s="8">
        <v>0</v>
      </c>
      <c r="E19" s="8">
        <v>0</v>
      </c>
      <c r="G19" s="8">
        <v>0</v>
      </c>
      <c r="I19" s="8">
        <v>0</v>
      </c>
      <c r="K19" s="8">
        <v>19052</v>
      </c>
      <c r="M19" s="8">
        <v>18450179816</v>
      </c>
      <c r="O19" s="8">
        <v>17675643273</v>
      </c>
      <c r="Q19" s="8">
        <v>774536543</v>
      </c>
    </row>
    <row r="20" spans="1:17" x14ac:dyDescent="0.55000000000000004">
      <c r="A20" s="23" t="s">
        <v>82</v>
      </c>
      <c r="C20" s="8">
        <v>0</v>
      </c>
      <c r="E20" s="8">
        <v>0</v>
      </c>
      <c r="G20" s="8">
        <v>0</v>
      </c>
      <c r="I20" s="8">
        <v>0</v>
      </c>
      <c r="K20" s="8">
        <v>14000</v>
      </c>
      <c r="M20" s="8">
        <v>12583789172</v>
      </c>
      <c r="O20" s="8">
        <v>12283102289</v>
      </c>
      <c r="Q20" s="8">
        <v>300686883</v>
      </c>
    </row>
    <row r="21" spans="1:17" x14ac:dyDescent="0.55000000000000004">
      <c r="A21" s="23" t="s">
        <v>83</v>
      </c>
      <c r="C21" s="8">
        <v>0</v>
      </c>
      <c r="E21" s="8">
        <v>0</v>
      </c>
      <c r="G21" s="8">
        <v>0</v>
      </c>
      <c r="I21" s="8">
        <v>0</v>
      </c>
      <c r="K21" s="8">
        <v>450</v>
      </c>
      <c r="M21" s="8">
        <v>412131389</v>
      </c>
      <c r="O21" s="8">
        <v>410292244</v>
      </c>
      <c r="Q21" s="8">
        <v>1839145</v>
      </c>
    </row>
    <row r="22" spans="1:17" x14ac:dyDescent="0.55000000000000004">
      <c r="A22" s="23" t="s">
        <v>84</v>
      </c>
      <c r="C22" s="8">
        <v>0</v>
      </c>
      <c r="E22" s="8">
        <v>0</v>
      </c>
      <c r="G22" s="8">
        <v>0</v>
      </c>
      <c r="I22" s="8">
        <v>0</v>
      </c>
      <c r="K22" s="8">
        <v>1276</v>
      </c>
      <c r="M22" s="8">
        <v>1113943412</v>
      </c>
      <c r="O22" s="8">
        <v>1110230815</v>
      </c>
      <c r="Q22" s="8">
        <v>3712597</v>
      </c>
    </row>
    <row r="23" spans="1:17" x14ac:dyDescent="0.55000000000000004">
      <c r="A23" s="23" t="s">
        <v>60</v>
      </c>
      <c r="C23" s="8">
        <v>0</v>
      </c>
      <c r="E23" s="8">
        <v>0</v>
      </c>
      <c r="G23" s="8">
        <v>0</v>
      </c>
      <c r="I23" s="8">
        <v>0</v>
      </c>
      <c r="K23" s="8">
        <v>500000</v>
      </c>
      <c r="M23" s="8">
        <v>481826719857</v>
      </c>
      <c r="O23" s="8">
        <v>474784321875</v>
      </c>
      <c r="Q23" s="8">
        <v>7042397982</v>
      </c>
    </row>
    <row r="24" spans="1:17" x14ac:dyDescent="0.55000000000000004">
      <c r="A24" s="23" t="s">
        <v>85</v>
      </c>
      <c r="C24" s="8">
        <v>0</v>
      </c>
      <c r="E24" s="8">
        <v>0</v>
      </c>
      <c r="G24" s="8">
        <v>0</v>
      </c>
      <c r="I24" s="8">
        <v>0</v>
      </c>
      <c r="K24" s="8">
        <v>40000</v>
      </c>
      <c r="M24" s="8">
        <v>40000000000</v>
      </c>
      <c r="O24" s="8">
        <v>39238771251</v>
      </c>
      <c r="Q24" s="8">
        <v>761228749</v>
      </c>
    </row>
    <row r="25" spans="1:17" x14ac:dyDescent="0.55000000000000004">
      <c r="A25" s="23" t="s">
        <v>86</v>
      </c>
      <c r="C25" s="8">
        <v>0</v>
      </c>
      <c r="E25" s="8">
        <v>0</v>
      </c>
      <c r="G25" s="8">
        <v>0</v>
      </c>
      <c r="I25" s="8">
        <v>0</v>
      </c>
      <c r="K25" s="8">
        <v>52031</v>
      </c>
      <c r="M25" s="8">
        <v>43150062321</v>
      </c>
      <c r="O25" s="8">
        <v>42105426151</v>
      </c>
      <c r="Q25" s="8">
        <v>1044636170</v>
      </c>
    </row>
    <row r="26" spans="1:17" x14ac:dyDescent="0.55000000000000004">
      <c r="A26" s="23" t="s">
        <v>87</v>
      </c>
      <c r="C26" s="8">
        <v>0</v>
      </c>
      <c r="E26" s="8">
        <v>0</v>
      </c>
      <c r="G26" s="8">
        <v>0</v>
      </c>
      <c r="I26" s="8">
        <v>0</v>
      </c>
      <c r="K26" s="8">
        <v>38857</v>
      </c>
      <c r="M26" s="8">
        <v>38857000000</v>
      </c>
      <c r="O26" s="8">
        <v>37367421731</v>
      </c>
      <c r="Q26" s="8">
        <v>1489578269</v>
      </c>
    </row>
    <row r="27" spans="1:17" x14ac:dyDescent="0.55000000000000004">
      <c r="A27" s="23" t="s">
        <v>28</v>
      </c>
      <c r="C27" s="8">
        <v>0</v>
      </c>
      <c r="E27" s="8">
        <v>0</v>
      </c>
      <c r="G27" s="8">
        <v>0</v>
      </c>
      <c r="I27" s="8">
        <v>0</v>
      </c>
      <c r="K27" s="8">
        <v>22121</v>
      </c>
      <c r="M27" s="8">
        <v>18782959496</v>
      </c>
      <c r="O27" s="8">
        <v>18798558156</v>
      </c>
      <c r="Q27" s="8">
        <v>-15598660</v>
      </c>
    </row>
    <row r="28" spans="1:17" x14ac:dyDescent="0.55000000000000004">
      <c r="A28" s="23" t="s">
        <v>88</v>
      </c>
      <c r="C28" s="8">
        <v>0</v>
      </c>
      <c r="E28" s="8">
        <v>0</v>
      </c>
      <c r="G28" s="8">
        <v>0</v>
      </c>
      <c r="I28" s="8">
        <v>0</v>
      </c>
      <c r="K28" s="8">
        <v>16284</v>
      </c>
      <c r="M28" s="8">
        <v>14250173906</v>
      </c>
      <c r="O28" s="8">
        <v>14239303486</v>
      </c>
      <c r="Q28" s="8">
        <v>10870420</v>
      </c>
    </row>
    <row r="29" spans="1:17" ht="24.75" thickBot="1" x14ac:dyDescent="0.6">
      <c r="E29" s="14">
        <f>SUM(E8:E28)</f>
        <v>797808555129</v>
      </c>
      <c r="G29" s="14">
        <f>SUM(G8:G28)</f>
        <v>898371136777</v>
      </c>
      <c r="I29" s="14">
        <f>SUM(I8:I28)</f>
        <v>-100562581648</v>
      </c>
      <c r="M29" s="14">
        <f>SUM(M8:M28)</f>
        <v>11482698229570</v>
      </c>
      <c r="O29" s="14">
        <f>SUM(O8:O28)</f>
        <v>11350869340226</v>
      </c>
      <c r="Q29" s="14">
        <f>SUM(Q8:Q28)</f>
        <v>131828889344</v>
      </c>
    </row>
    <row r="30" spans="1:17" ht="24.75" thickTop="1" x14ac:dyDescent="0.55000000000000004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2021-06-28T07:46:26Z</dcterms:created>
  <dcterms:modified xsi:type="dcterms:W3CDTF">2021-06-30T11:29:51Z</dcterms:modified>
</cp:coreProperties>
</file>