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2\آذر\"/>
    </mc:Choice>
  </mc:AlternateContent>
  <xr:revisionPtr revIDLastSave="0" documentId="13_ncr:1_{83898AA3-974E-4F97-A360-A48EC58FF5DF}" xr6:coauthVersionLast="47" xr6:coauthVersionMax="47" xr10:uidLastSave="{00000000-0000-0000-0000-000000000000}"/>
  <bookViews>
    <workbookView xWindow="28680" yWindow="-120" windowWidth="29040" windowHeight="15840" tabRatio="850" xr2:uid="{00000000-000D-0000-FFFF-FFFF00000000}"/>
  </bookViews>
  <sheets>
    <sheet name="سهام" sheetId="1" r:id="rId1"/>
    <sheet name="اوراق مشارکت" sheetId="3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1" i="15"/>
  <c r="E11" i="15"/>
  <c r="K19" i="13"/>
  <c r="G19" i="13"/>
  <c r="U21" i="11"/>
  <c r="S21" i="11"/>
  <c r="K2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8" i="11"/>
  <c r="Q9" i="9"/>
  <c r="Q10" i="9"/>
  <c r="Q11" i="9"/>
  <c r="Q12" i="9"/>
  <c r="Q13" i="9"/>
  <c r="Q14" i="9"/>
  <c r="Q15" i="9"/>
  <c r="Q16" i="9"/>
  <c r="Q17" i="9"/>
  <c r="Q18" i="9"/>
  <c r="Q8" i="9"/>
  <c r="I9" i="9"/>
  <c r="I10" i="9"/>
  <c r="I11" i="9"/>
  <c r="I12" i="9"/>
  <c r="I13" i="9"/>
  <c r="I14" i="9"/>
  <c r="I15" i="9"/>
  <c r="I16" i="9"/>
  <c r="I17" i="9"/>
  <c r="I18" i="9"/>
  <c r="I8" i="9"/>
  <c r="S24" i="6"/>
  <c r="AK12" i="3"/>
  <c r="Y18" i="1"/>
  <c r="E9" i="14"/>
  <c r="C9" i="14"/>
  <c r="I19" i="13"/>
  <c r="E19" i="13"/>
  <c r="Q11" i="12"/>
  <c r="O11" i="12"/>
  <c r="M11" i="12"/>
  <c r="K11" i="12"/>
  <c r="I11" i="12"/>
  <c r="G11" i="12"/>
  <c r="E11" i="12"/>
  <c r="C11" i="12"/>
  <c r="Q21" i="11"/>
  <c r="O21" i="11"/>
  <c r="M21" i="11"/>
  <c r="I21" i="11"/>
  <c r="G21" i="11"/>
  <c r="E21" i="11"/>
  <c r="C21" i="11"/>
  <c r="Q21" i="10"/>
  <c r="O21" i="10"/>
  <c r="M21" i="10"/>
  <c r="I21" i="10"/>
  <c r="G21" i="10"/>
  <c r="E21" i="10"/>
  <c r="O19" i="9"/>
  <c r="M19" i="9"/>
  <c r="G19" i="9"/>
  <c r="E19" i="9"/>
  <c r="S10" i="8"/>
  <c r="Q10" i="8"/>
  <c r="O10" i="8"/>
  <c r="M10" i="8"/>
  <c r="K10" i="8"/>
  <c r="I10" i="8"/>
  <c r="S21" i="7"/>
  <c r="Q21" i="7"/>
  <c r="O21" i="7"/>
  <c r="M21" i="7"/>
  <c r="K21" i="7"/>
  <c r="I21" i="7"/>
  <c r="G21" i="7"/>
  <c r="Q24" i="6"/>
  <c r="O24" i="6"/>
  <c r="M24" i="6"/>
  <c r="K24" i="6"/>
  <c r="AI12" i="3"/>
  <c r="AG12" i="3"/>
  <c r="AA12" i="3"/>
  <c r="W12" i="3"/>
  <c r="S12" i="3"/>
  <c r="Q12" i="3"/>
  <c r="W18" i="1"/>
  <c r="U18" i="1"/>
  <c r="O18" i="1"/>
  <c r="K18" i="1"/>
  <c r="G18" i="1"/>
  <c r="E18" i="1"/>
  <c r="Q19" i="9" l="1"/>
  <c r="I19" i="9"/>
</calcChain>
</file>

<file path=xl/sharedStrings.xml><?xml version="1.0" encoding="utf-8"?>
<sst xmlns="http://schemas.openxmlformats.org/spreadsheetml/2006/main" count="1205" uniqueCount="129">
  <si>
    <t>صندوق سرمایه‌گذاری اختصاصی بازارگردانی مفید</t>
  </si>
  <si>
    <t>صورت وضعیت سبد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</si>
  <si>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</si>
  <si>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</si>
  <si>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</si>
  <si>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</si>
  <si>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</si>
  <si>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</si>
  <si>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</si>
  <si>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</si>
  <si>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</si>
  <si>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</si>
  <si>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</si>
  <si>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</si>
  <si>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</si>
  <si>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</si>
  <si>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</si>
  <si>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</si>
  <si>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</si>
  <si>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</si>
  <si>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اندیشه ورزان صباتامین -د</t>
  </si>
  <si>
    <t>صندوق س با درآمد ثابت تصمیم</t>
  </si>
  <si>
    <t>نیان الکترونیک</t>
  </si>
  <si>
    <t>صندوق س صنایع مفید- بخشی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</si>
  <si>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</si>
  <si>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</si>
  <si>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</si>
  <si>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</si>
  <si>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</si>
  <si>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</si>
  <si>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</si>
  <si>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</si>
  <si>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</si>
  <si>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</si>
  <si>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</si>
  <si>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</si>
  <si>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</si>
  <si>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</si>
  <si>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مرابحه شهر فرش-مفید060921</t>
  </si>
  <si>
    <t>1402/09/21</t>
  </si>
  <si>
    <t>1406/09/21</t>
  </si>
  <si>
    <t>صکوک مرابحه دعبید69-3ماهه23%</t>
  </si>
  <si>
    <t>1402/09/07</t>
  </si>
  <si>
    <t>1406/09/07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</si>
  <si>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</si>
  <si>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</si>
  <si>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</si>
  <si>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</si>
  <si>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</si>
  <si>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</si>
  <si>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</si>
  <si>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</si>
  <si>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</si>
  <si>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</si>
  <si>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</si>
  <si>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</si>
  <si>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</si>
  <si>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</si>
  <si>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</si>
  <si>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</si>
  <si>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</si>
  <si>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</si>
  <si>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</si>
  <si>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</si>
  <si>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</si>
  <si>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</si>
  <si>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</si>
  <si>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</si>
  <si>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</si>
  <si>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</si>
  <si>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</si>
  <si>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</si>
  <si>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</si>
  <si>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</si>
  <si>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</si>
  <si>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</si>
  <si>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</si>
  <si>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</si>
  <si>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207.110.18822188.1</t>
  </si>
  <si>
    <t>حساب جاری</t>
  </si>
  <si>
    <t>1402/08/24</t>
  </si>
  <si>
    <t>100910810707075574</t>
  </si>
  <si>
    <t>100910810707075592</t>
  </si>
  <si>
    <t>1402/09/11</t>
  </si>
  <si>
    <t>100910810707075627</t>
  </si>
  <si>
    <t>1402/09/20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</si>
  <si>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</si>
  <si>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</si>
  <si>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</si>
  <si>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</si>
  <si>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</si>
  <si>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</si>
  <si>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</si>
  <si>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</si>
  <si>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</si>
  <si>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</si>
  <si>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</si>
  <si>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</si>
  <si>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</si>
  <si>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</si>
  <si>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</si>
  <si>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</si>
  <si>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</si>
  <si>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</si>
  <si>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</si>
  <si>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</si>
  <si>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</si>
  <si>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نوع دوم کارا -د</t>
  </si>
  <si>
    <t>صندوق س. اهرمی مفید-س</t>
  </si>
  <si>
    <t>صندوق س. ثبات ویستا -د</t>
  </si>
  <si>
    <t>صندوق س سپر سرمایه بیدار- ثابت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</si>
  <si>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</si>
  <si>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</si>
  <si>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</si>
  <si>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</si>
  <si>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</si>
  <si>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</si>
  <si>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</si>
  <si>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</si>
  <si>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</si>
  <si>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</si>
  <si>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</si>
  <si>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</si>
  <si>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</si>
  <si>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</si>
  <si>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</si>
  <si>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1402/09/01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</si>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</sst>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tabSelected="1" zoomScaleNormal="100" workbookViewId="0">
      <selection activeCell="K21" sqref="K21:K22"/>
    </sheetView>
  </sheetViews>
  <sheetFormatPr defaultRowHeight="22.5"/>
  <cols>
    <col min="1" max="1" width="36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  <c r="V2" s="5" t="s">
        <v>0</v>
      </c>
      <c r="W2" s="5" t="s">
        <v>0</v>
      </c>
      <c r="X2" s="5" t="s">
        <v>0</v>
      </c>
      <c r="Y2" s="5" t="s">
        <v>0</v>
      </c>
    </row>
    <row r="3" spans="1:25" ht="24">
      <c r="A3" s="5" t="s">
        <v>1</v>
      </c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5" t="s">
        <v>1</v>
      </c>
      <c r="X3" s="5" t="s">
        <v>1</v>
      </c>
      <c r="Y3" s="5" t="s">
        <v>1</v>
      </c>
    </row>
    <row r="4" spans="1:25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  <c r="T4" s="5" t="s">
        <v>2</v>
      </c>
      <c r="U4" s="5" t="s">
        <v>2</v>
      </c>
      <c r="V4" s="5" t="s">
        <v>2</v>
      </c>
      <c r="W4" s="5" t="s">
        <v>2</v>
      </c>
      <c r="X4" s="5" t="s">
        <v>2</v>
      </c>
      <c r="Y4" s="5" t="s">
        <v>2</v>
      </c>
    </row>
    <row r="5" spans="1:25">
      <c r="Y5" s="2"/>
    </row>
    <row r="6" spans="1:25" ht="24.75" thickBot="1">
      <c r="A6" s="4" t="s">
        <v>3</v>
      </c>
      <c r="C6" s="4" t="s">
        <v>126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ht="24">
      <c r="A7" s="4" t="s">
        <v>3</v>
      </c>
      <c r="C7" s="4" t="s">
        <v>7</v>
      </c>
      <c r="E7" s="4" t="s">
        <v>8</v>
      </c>
      <c r="G7" s="4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24">
      <c r="A8" s="4" t="s">
        <v>3</v>
      </c>
      <c r="C8" s="4" t="s">
        <v>7</v>
      </c>
      <c r="E8" s="4" t="s">
        <v>8</v>
      </c>
      <c r="G8" s="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" t="s">
        <v>7</v>
      </c>
      <c r="S8" s="4" t="s">
        <v>12</v>
      </c>
      <c r="U8" s="4" t="s">
        <v>8</v>
      </c>
      <c r="W8" s="4" t="s">
        <v>9</v>
      </c>
      <c r="Y8" s="4" t="s">
        <v>13</v>
      </c>
    </row>
    <row r="9" spans="1:25">
      <c r="A9" s="1" t="s">
        <v>15</v>
      </c>
      <c r="C9" s="2">
        <v>18871753</v>
      </c>
      <c r="E9" s="2">
        <v>1340579450862</v>
      </c>
      <c r="G9" s="2">
        <v>1327328060096.1299</v>
      </c>
      <c r="I9" s="2">
        <v>45963700</v>
      </c>
      <c r="K9" s="2">
        <v>3273973375300</v>
      </c>
      <c r="M9" s="2">
        <v>-47760643</v>
      </c>
      <c r="O9" s="2">
        <v>3398519015804</v>
      </c>
      <c r="Q9" s="2">
        <v>17074810</v>
      </c>
      <c r="S9" s="2">
        <v>71092</v>
      </c>
      <c r="U9" s="2">
        <v>1216466606418</v>
      </c>
      <c r="W9" s="2">
        <v>1213591060745.8</v>
      </c>
      <c r="Y9" s="6">
        <v>8.8890710471014919E-2</v>
      </c>
    </row>
    <row r="10" spans="1:25">
      <c r="A10" s="1" t="s">
        <v>16</v>
      </c>
      <c r="C10" s="2">
        <v>29880170</v>
      </c>
      <c r="E10" s="2">
        <v>604887572180</v>
      </c>
      <c r="G10" s="2">
        <v>1204064098863.6499</v>
      </c>
      <c r="I10" s="2">
        <v>23401209</v>
      </c>
      <c r="K10" s="2">
        <v>991270296164</v>
      </c>
      <c r="M10" s="2">
        <v>-19857643</v>
      </c>
      <c r="O10" s="2">
        <v>841808149107</v>
      </c>
      <c r="Q10" s="2">
        <v>33423736</v>
      </c>
      <c r="S10" s="2">
        <v>43689</v>
      </c>
      <c r="U10" s="2">
        <v>1063650643496</v>
      </c>
      <c r="W10" s="2">
        <v>1459902792823.5</v>
      </c>
      <c r="Y10" s="6">
        <v>0.10693206358404607</v>
      </c>
    </row>
    <row r="11" spans="1:25">
      <c r="A11" s="1" t="s">
        <v>17</v>
      </c>
      <c r="C11" s="2">
        <v>142694137</v>
      </c>
      <c r="E11" s="2">
        <v>424867406785</v>
      </c>
      <c r="G11" s="2">
        <v>535694435285.74103</v>
      </c>
      <c r="I11" s="2">
        <v>896667</v>
      </c>
      <c r="K11" s="2">
        <v>3353372280</v>
      </c>
      <c r="M11" s="2">
        <v>-540300</v>
      </c>
      <c r="O11" s="2">
        <v>2035287260</v>
      </c>
      <c r="Q11" s="2">
        <v>143050504</v>
      </c>
      <c r="S11" s="2">
        <v>3718</v>
      </c>
      <c r="U11" s="2">
        <v>426610275830</v>
      </c>
      <c r="W11" s="2">
        <v>531457558923.85699</v>
      </c>
      <c r="Y11" s="6">
        <v>3.8927148959799568E-2</v>
      </c>
    </row>
    <row r="12" spans="1:25">
      <c r="A12" s="1" t="s">
        <v>18</v>
      </c>
      <c r="C12" s="2">
        <v>91835384</v>
      </c>
      <c r="E12" s="2">
        <v>1363850701517</v>
      </c>
      <c r="G12" s="2">
        <v>1308343416622.27</v>
      </c>
      <c r="I12" s="2">
        <v>60530967</v>
      </c>
      <c r="K12" s="2">
        <v>931422325116</v>
      </c>
      <c r="M12" s="2">
        <v>-60803153</v>
      </c>
      <c r="O12" s="2">
        <v>932140248058</v>
      </c>
      <c r="Q12" s="2">
        <v>91563198</v>
      </c>
      <c r="S12" s="2">
        <v>15870</v>
      </c>
      <c r="U12" s="2">
        <v>1394898559504</v>
      </c>
      <c r="W12" s="2">
        <v>1452762839121.3401</v>
      </c>
      <c r="Y12" s="6">
        <v>0.10640909041965484</v>
      </c>
    </row>
    <row r="13" spans="1:25">
      <c r="A13" s="1" t="s">
        <v>19</v>
      </c>
      <c r="C13" s="2">
        <v>70365683</v>
      </c>
      <c r="E13" s="2">
        <v>936463502654</v>
      </c>
      <c r="G13" s="2">
        <v>937376475989.91504</v>
      </c>
      <c r="I13" s="2">
        <v>899631749</v>
      </c>
      <c r="K13" s="2">
        <v>12103621871660</v>
      </c>
      <c r="M13" s="2">
        <v>-925551305</v>
      </c>
      <c r="O13" s="2">
        <v>12454105745954</v>
      </c>
      <c r="Q13" s="2">
        <v>44446127</v>
      </c>
      <c r="S13" s="2">
        <v>13592</v>
      </c>
      <c r="U13" s="2">
        <v>602776530931</v>
      </c>
      <c r="W13" s="2">
        <v>604089103993.06799</v>
      </c>
      <c r="Y13" s="6">
        <v>4.4247120285100916E-2</v>
      </c>
    </row>
    <row r="14" spans="1:25">
      <c r="A14" s="1" t="s">
        <v>20</v>
      </c>
      <c r="C14" s="2">
        <v>8538855</v>
      </c>
      <c r="E14" s="2">
        <v>261562386781</v>
      </c>
      <c r="G14" s="2">
        <v>272013985822.87299</v>
      </c>
      <c r="I14" s="2">
        <v>554749</v>
      </c>
      <c r="K14" s="2">
        <v>17999986669</v>
      </c>
      <c r="M14" s="2">
        <v>-2112959</v>
      </c>
      <c r="O14" s="2">
        <v>68000124221</v>
      </c>
      <c r="Q14" s="2">
        <v>6980645</v>
      </c>
      <c r="S14" s="2">
        <v>32493</v>
      </c>
      <c r="U14" s="2">
        <v>214838168716</v>
      </c>
      <c r="W14" s="2">
        <v>226779568841.62799</v>
      </c>
      <c r="Y14" s="6">
        <v>1.6610699968615861E-2</v>
      </c>
    </row>
    <row r="15" spans="1:25">
      <c r="A15" s="1" t="s">
        <v>21</v>
      </c>
      <c r="C15" s="2">
        <v>2211384</v>
      </c>
      <c r="E15" s="2">
        <v>59997249746</v>
      </c>
      <c r="G15" s="2">
        <v>61854078969.227997</v>
      </c>
      <c r="I15" s="2">
        <v>0</v>
      </c>
      <c r="K15" s="2">
        <v>0</v>
      </c>
      <c r="M15" s="2">
        <v>-2211384</v>
      </c>
      <c r="O15" s="2">
        <v>61976411958</v>
      </c>
      <c r="Q15" s="2">
        <v>0</v>
      </c>
      <c r="S15" s="2">
        <v>0</v>
      </c>
      <c r="U15" s="2">
        <v>0</v>
      </c>
      <c r="W15" s="2">
        <v>0</v>
      </c>
      <c r="Y15" s="6">
        <v>0</v>
      </c>
    </row>
    <row r="16" spans="1:25">
      <c r="A16" s="1" t="s">
        <v>22</v>
      </c>
      <c r="C16" s="2">
        <v>30418953</v>
      </c>
      <c r="E16" s="2">
        <v>3049856715605</v>
      </c>
      <c r="G16" s="2">
        <v>5088262711323.5303</v>
      </c>
      <c r="I16" s="2">
        <v>650329</v>
      </c>
      <c r="K16" s="2">
        <v>107425983214</v>
      </c>
      <c r="M16" s="2">
        <v>-2276828</v>
      </c>
      <c r="O16" s="2">
        <v>352491444956</v>
      </c>
      <c r="Q16" s="2">
        <v>28792454</v>
      </c>
      <c r="S16" s="2">
        <v>159800</v>
      </c>
      <c r="U16" s="2">
        <v>2925911592847</v>
      </c>
      <c r="W16" s="2">
        <v>4597537363246.6104</v>
      </c>
      <c r="Y16" s="6">
        <v>0.33675129609547277</v>
      </c>
    </row>
    <row r="17" spans="1:25" ht="23.25" thickBot="1">
      <c r="A17" s="1" t="s">
        <v>23</v>
      </c>
      <c r="C17" s="2">
        <v>185555206</v>
      </c>
      <c r="E17" s="2">
        <v>1915938708006</v>
      </c>
      <c r="G17" s="2">
        <v>1851401143652.98</v>
      </c>
      <c r="I17" s="2">
        <v>72734243</v>
      </c>
      <c r="K17" s="2">
        <v>774284825723</v>
      </c>
      <c r="M17" s="2">
        <v>-53489254</v>
      </c>
      <c r="O17" s="2">
        <v>576971289590</v>
      </c>
      <c r="Q17" s="2">
        <v>204800195</v>
      </c>
      <c r="S17" s="2">
        <v>11030</v>
      </c>
      <c r="U17" s="2">
        <v>2136369006066</v>
      </c>
      <c r="W17" s="2">
        <v>2258409651139.1699</v>
      </c>
      <c r="Y17" s="6">
        <v>0.16541950984789544</v>
      </c>
    </row>
    <row r="18" spans="1:25">
      <c r="A18" s="1" t="s">
        <v>24</v>
      </c>
      <c r="C18" s="1" t="s">
        <v>24</v>
      </c>
      <c r="E18" s="3">
        <f>SUM(E9:E17)</f>
        <v>9958003694136</v>
      </c>
      <c r="G18" s="3">
        <f>SUM(G9:G17)</f>
        <v>12586338406626.316</v>
      </c>
      <c r="I18" s="1" t="s">
        <v>24</v>
      </c>
      <c r="K18" s="3">
        <f>SUM(K9:K17)</f>
        <v>18203352036126</v>
      </c>
      <c r="M18" s="1" t="s">
        <v>24</v>
      </c>
      <c r="O18" s="3">
        <f>SUM(O9:O17)</f>
        <v>18688047716908</v>
      </c>
      <c r="Q18" s="1" t="s">
        <v>24</v>
      </c>
      <c r="S18" s="1" t="s">
        <v>24</v>
      </c>
      <c r="U18" s="3">
        <f>SUM(U9:U17)</f>
        <v>9981521383808</v>
      </c>
      <c r="W18" s="3">
        <f>SUM(W9:W17)</f>
        <v>12344529938834.975</v>
      </c>
      <c r="Y18" s="7">
        <f>SUM(Y9:Y17)</f>
        <v>0.90418763963160043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I11" sqref="I11"/>
    </sheetView>
  </sheetViews>
  <sheetFormatPr defaultRowHeight="22.5"/>
  <cols>
    <col min="1" max="1" width="35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</row>
    <row r="3" spans="1:17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  <c r="H3" s="5" t="s">
        <v>86</v>
      </c>
      <c r="I3" s="5" t="s">
        <v>86</v>
      </c>
      <c r="J3" s="5" t="s">
        <v>86</v>
      </c>
      <c r="K3" s="5" t="s">
        <v>86</v>
      </c>
      <c r="L3" s="5" t="s">
        <v>86</v>
      </c>
      <c r="M3" s="5" t="s">
        <v>86</v>
      </c>
      <c r="N3" s="5" t="s">
        <v>86</v>
      </c>
      <c r="O3" s="5" t="s">
        <v>86</v>
      </c>
      <c r="P3" s="5" t="s">
        <v>86</v>
      </c>
      <c r="Q3" s="5" t="s">
        <v>86</v>
      </c>
    </row>
    <row r="4" spans="1:1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</row>
    <row r="6" spans="1:17" ht="24">
      <c r="A6" s="4" t="s">
        <v>90</v>
      </c>
      <c r="C6" s="4" t="s">
        <v>88</v>
      </c>
      <c r="D6" s="4" t="s">
        <v>88</v>
      </c>
      <c r="E6" s="4" t="s">
        <v>88</v>
      </c>
      <c r="F6" s="4" t="s">
        <v>88</v>
      </c>
      <c r="G6" s="4" t="s">
        <v>88</v>
      </c>
      <c r="H6" s="4" t="s">
        <v>88</v>
      </c>
      <c r="I6" s="4" t="s">
        <v>88</v>
      </c>
      <c r="K6" s="4" t="s">
        <v>89</v>
      </c>
      <c r="L6" s="4" t="s">
        <v>89</v>
      </c>
      <c r="M6" s="4" t="s">
        <v>89</v>
      </c>
      <c r="N6" s="4" t="s">
        <v>89</v>
      </c>
      <c r="O6" s="4" t="s">
        <v>89</v>
      </c>
      <c r="P6" s="4" t="s">
        <v>89</v>
      </c>
      <c r="Q6" s="4" t="s">
        <v>89</v>
      </c>
    </row>
    <row r="7" spans="1:17" ht="24">
      <c r="A7" s="4" t="s">
        <v>90</v>
      </c>
      <c r="C7" s="4" t="s">
        <v>115</v>
      </c>
      <c r="E7" s="4" t="s">
        <v>112</v>
      </c>
      <c r="G7" s="4" t="s">
        <v>113</v>
      </c>
      <c r="I7" s="4" t="s">
        <v>116</v>
      </c>
      <c r="K7" s="4" t="s">
        <v>115</v>
      </c>
      <c r="M7" s="4" t="s">
        <v>112</v>
      </c>
      <c r="O7" s="4" t="s">
        <v>113</v>
      </c>
      <c r="Q7" s="4" t="s">
        <v>116</v>
      </c>
    </row>
    <row r="8" spans="1:17">
      <c r="A8" s="1" t="s">
        <v>38</v>
      </c>
      <c r="C8" s="2">
        <v>161233470</v>
      </c>
      <c r="E8" s="8">
        <v>-21750000</v>
      </c>
      <c r="G8" s="2">
        <v>0</v>
      </c>
      <c r="I8" s="2">
        <v>139483470</v>
      </c>
      <c r="K8" s="2">
        <v>161233470</v>
      </c>
      <c r="M8" s="8">
        <v>-21750000</v>
      </c>
      <c r="O8" s="2">
        <v>0</v>
      </c>
      <c r="Q8" s="2">
        <v>139483470</v>
      </c>
    </row>
    <row r="9" spans="1:17">
      <c r="A9" s="1" t="s">
        <v>41</v>
      </c>
      <c r="C9" s="2">
        <v>69328964</v>
      </c>
      <c r="E9" s="8">
        <v>-3625000</v>
      </c>
      <c r="F9" s="8"/>
      <c r="G9" s="8">
        <v>0</v>
      </c>
      <c r="H9" s="8"/>
      <c r="I9" s="8">
        <v>65703964</v>
      </c>
      <c r="J9" s="8"/>
      <c r="K9" s="8">
        <v>69328964</v>
      </c>
      <c r="L9" s="8"/>
      <c r="M9" s="8">
        <v>-3625000</v>
      </c>
      <c r="N9" s="8"/>
      <c r="O9" s="8">
        <v>0</v>
      </c>
      <c r="P9" s="8"/>
      <c r="Q9" s="8">
        <v>65703964</v>
      </c>
    </row>
    <row r="10" spans="1:17">
      <c r="A10" s="1" t="s">
        <v>34</v>
      </c>
      <c r="C10" s="2">
        <v>0</v>
      </c>
      <c r="E10" s="8">
        <v>0</v>
      </c>
      <c r="F10" s="8"/>
      <c r="G10" s="8">
        <v>0</v>
      </c>
      <c r="H10" s="8"/>
      <c r="I10" s="8">
        <v>0</v>
      </c>
      <c r="J10" s="8"/>
      <c r="K10" s="8">
        <v>0</v>
      </c>
      <c r="L10" s="8"/>
      <c r="M10" s="8">
        <v>-7084666</v>
      </c>
      <c r="N10" s="8"/>
      <c r="O10" s="8">
        <v>0</v>
      </c>
      <c r="P10" s="8"/>
      <c r="Q10" s="8">
        <v>-7084666</v>
      </c>
    </row>
    <row r="11" spans="1:17">
      <c r="A11" s="1" t="s">
        <v>24</v>
      </c>
      <c r="C11" s="3">
        <f>SUM(C8:C10)</f>
        <v>230562434</v>
      </c>
      <c r="E11" s="10">
        <f>SUM(E8:E10)</f>
        <v>-25375000</v>
      </c>
      <c r="G11" s="3">
        <f>SUM(G8:G10)</f>
        <v>0</v>
      </c>
      <c r="I11" s="3">
        <f>SUM(I8:I10)</f>
        <v>205187434</v>
      </c>
      <c r="K11" s="3">
        <f>SUM(K8:K10)</f>
        <v>230562434</v>
      </c>
      <c r="M11" s="10">
        <f>SUM(M8:M10)</f>
        <v>-32459666</v>
      </c>
      <c r="O11" s="3">
        <f>SUM(O8:O10)</f>
        <v>0</v>
      </c>
      <c r="Q11" s="3">
        <f>SUM(Q8:Q10)</f>
        <v>198102768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G23" sqref="G23"/>
    </sheetView>
  </sheetViews>
  <sheetFormatPr defaultRowHeight="22.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</row>
    <row r="3" spans="1:11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  <c r="H3" s="5" t="s">
        <v>86</v>
      </c>
      <c r="I3" s="5" t="s">
        <v>86</v>
      </c>
      <c r="J3" s="5" t="s">
        <v>86</v>
      </c>
      <c r="K3" s="5" t="s">
        <v>86</v>
      </c>
    </row>
    <row r="4" spans="1:11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</row>
    <row r="6" spans="1:11" ht="24">
      <c r="A6" s="4" t="s">
        <v>117</v>
      </c>
      <c r="B6" s="4" t="s">
        <v>117</v>
      </c>
      <c r="C6" s="4" t="s">
        <v>117</v>
      </c>
      <c r="E6" s="4" t="s">
        <v>88</v>
      </c>
      <c r="F6" s="4" t="s">
        <v>88</v>
      </c>
      <c r="G6" s="4" t="s">
        <v>88</v>
      </c>
      <c r="I6" s="4" t="s">
        <v>89</v>
      </c>
      <c r="J6" s="4" t="s">
        <v>89</v>
      </c>
      <c r="K6" s="4" t="s">
        <v>89</v>
      </c>
    </row>
    <row r="7" spans="1:11" ht="24">
      <c r="A7" s="4" t="s">
        <v>118</v>
      </c>
      <c r="C7" s="4" t="s">
        <v>47</v>
      </c>
      <c r="E7" s="4" t="s">
        <v>119</v>
      </c>
      <c r="G7" s="4" t="s">
        <v>120</v>
      </c>
      <c r="I7" s="4" t="s">
        <v>119</v>
      </c>
      <c r="K7" s="4" t="s">
        <v>120</v>
      </c>
    </row>
    <row r="8" spans="1:11">
      <c r="A8" s="1" t="s">
        <v>53</v>
      </c>
      <c r="C8" s="1" t="s">
        <v>54</v>
      </c>
      <c r="E8" s="2">
        <v>0</v>
      </c>
      <c r="G8" s="6">
        <v>0</v>
      </c>
      <c r="I8" s="2">
        <v>6759</v>
      </c>
      <c r="K8" s="6">
        <v>1.6601246485790411E-6</v>
      </c>
    </row>
    <row r="9" spans="1:11">
      <c r="A9" s="1" t="s">
        <v>57</v>
      </c>
      <c r="C9" s="1" t="s">
        <v>58</v>
      </c>
      <c r="E9" s="2">
        <v>39525</v>
      </c>
      <c r="G9" s="6">
        <v>1.7838691014518285E-5</v>
      </c>
      <c r="I9" s="2">
        <v>247675</v>
      </c>
      <c r="K9" s="6">
        <v>6.0833166494572278E-5</v>
      </c>
    </row>
    <row r="10" spans="1:11">
      <c r="A10" s="1" t="s">
        <v>57</v>
      </c>
      <c r="C10" s="1" t="s">
        <v>63</v>
      </c>
      <c r="E10" s="2">
        <v>41064</v>
      </c>
      <c r="G10" s="6">
        <v>1.8533282930301804E-5</v>
      </c>
      <c r="I10" s="2">
        <v>269902</v>
      </c>
      <c r="K10" s="6">
        <v>6.6292493401506197E-5</v>
      </c>
    </row>
    <row r="11" spans="1:11">
      <c r="A11" s="1" t="s">
        <v>57</v>
      </c>
      <c r="C11" s="1" t="s">
        <v>65</v>
      </c>
      <c r="E11" s="2">
        <v>45260</v>
      </c>
      <c r="G11" s="6">
        <v>2.0427050102899368E-5</v>
      </c>
      <c r="I11" s="2">
        <v>274814</v>
      </c>
      <c r="K11" s="6">
        <v>6.7498963629915754E-5</v>
      </c>
    </row>
    <row r="12" spans="1:11">
      <c r="A12" s="1" t="s">
        <v>57</v>
      </c>
      <c r="C12" s="1" t="s">
        <v>66</v>
      </c>
      <c r="E12" s="2">
        <v>44081</v>
      </c>
      <c r="G12" s="6">
        <v>1.98949358282348E-5</v>
      </c>
      <c r="I12" s="2">
        <v>267511</v>
      </c>
      <c r="K12" s="6">
        <v>6.570522338600797E-5</v>
      </c>
    </row>
    <row r="13" spans="1:11">
      <c r="A13" s="1" t="s">
        <v>68</v>
      </c>
      <c r="C13" s="1" t="s">
        <v>69</v>
      </c>
      <c r="E13" s="2">
        <v>103550146</v>
      </c>
      <c r="G13" s="6">
        <v>4.6734954054453041E-2</v>
      </c>
      <c r="I13" s="2">
        <v>259599310</v>
      </c>
      <c r="K13" s="6">
        <v>6.3761978589304866E-2</v>
      </c>
    </row>
    <row r="14" spans="1:11">
      <c r="A14" s="1" t="s">
        <v>68</v>
      </c>
      <c r="C14" s="1" t="s">
        <v>71</v>
      </c>
      <c r="E14" s="2">
        <v>905967185</v>
      </c>
      <c r="G14" s="6">
        <v>0.40888725319438141</v>
      </c>
      <c r="I14" s="2">
        <v>1561373309</v>
      </c>
      <c r="K14" s="6">
        <v>0.38349967686112141</v>
      </c>
    </row>
    <row r="15" spans="1:11">
      <c r="A15" s="1" t="s">
        <v>68</v>
      </c>
      <c r="C15" s="1" t="s">
        <v>72</v>
      </c>
      <c r="E15" s="2">
        <v>297007035</v>
      </c>
      <c r="G15" s="6">
        <v>0.13404722900703903</v>
      </c>
      <c r="I15" s="2">
        <v>1148974959</v>
      </c>
      <c r="K15" s="6">
        <v>0.28220767125846918</v>
      </c>
    </row>
    <row r="16" spans="1:11">
      <c r="A16" s="1" t="s">
        <v>68</v>
      </c>
      <c r="C16" s="1" t="s">
        <v>73</v>
      </c>
      <c r="E16" s="2">
        <v>799027806</v>
      </c>
      <c r="G16" s="6">
        <v>0.36062264752036582</v>
      </c>
      <c r="I16" s="2">
        <v>857479671</v>
      </c>
      <c r="K16" s="6">
        <v>0.21061150132897571</v>
      </c>
    </row>
    <row r="17" spans="1:11">
      <c r="A17" s="1" t="s">
        <v>68</v>
      </c>
      <c r="C17" s="1" t="s">
        <v>74</v>
      </c>
      <c r="E17" s="2">
        <v>3670226</v>
      </c>
      <c r="G17" s="6">
        <v>1.65647128570402E-3</v>
      </c>
      <c r="I17" s="2">
        <v>6977125</v>
      </c>
      <c r="K17" s="6">
        <v>1.7136998355847081E-3</v>
      </c>
    </row>
    <row r="18" spans="1:11" ht="23.25" thickBot="1">
      <c r="A18" s="1" t="s">
        <v>68</v>
      </c>
      <c r="C18" s="1" t="s">
        <v>76</v>
      </c>
      <c r="E18" s="2">
        <v>106297151</v>
      </c>
      <c r="G18" s="6">
        <v>4.79747509781807E-2</v>
      </c>
      <c r="I18" s="2">
        <v>235909994</v>
      </c>
      <c r="K18" s="6">
        <v>5.7943482154983537E-2</v>
      </c>
    </row>
    <row r="19" spans="1:11" ht="23.25" thickBot="1">
      <c r="A19" s="1" t="s">
        <v>24</v>
      </c>
      <c r="C19" s="1" t="s">
        <v>24</v>
      </c>
      <c r="E19" s="3">
        <f>SUM(E8:E18)</f>
        <v>2215689479</v>
      </c>
      <c r="G19" s="11">
        <f>SUM(G8:G18)</f>
        <v>0.99999999999999989</v>
      </c>
      <c r="I19" s="3">
        <f>SUM(I8:I18)</f>
        <v>4071381029</v>
      </c>
      <c r="K19" s="11">
        <f>SUM(K8:K18)</f>
        <v>1</v>
      </c>
    </row>
    <row r="20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8" sqref="C8"/>
    </sheetView>
  </sheetViews>
  <sheetFormatPr defaultRowHeight="22.5"/>
  <cols>
    <col min="1" max="1" width="42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</row>
    <row r="3" spans="1:5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</row>
    <row r="4" spans="1:5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</row>
    <row r="5" spans="1:5" ht="24">
      <c r="E5" s="12" t="s">
        <v>127</v>
      </c>
    </row>
    <row r="6" spans="1:5" ht="24.75" thickBot="1">
      <c r="A6" s="4" t="s">
        <v>121</v>
      </c>
      <c r="C6" s="4" t="s">
        <v>88</v>
      </c>
      <c r="E6" s="4" t="s">
        <v>128</v>
      </c>
    </row>
    <row r="7" spans="1:5" ht="24">
      <c r="A7" s="4" t="s">
        <v>121</v>
      </c>
      <c r="C7" s="4" t="s">
        <v>50</v>
      </c>
      <c r="E7" s="4" t="s">
        <v>50</v>
      </c>
    </row>
    <row r="8" spans="1:5">
      <c r="A8" s="1" t="s">
        <v>122</v>
      </c>
      <c r="C8" s="2">
        <v>1000000</v>
      </c>
      <c r="E8" s="2">
        <v>450815190</v>
      </c>
    </row>
    <row r="9" spans="1:5">
      <c r="A9" s="1" t="s">
        <v>24</v>
      </c>
      <c r="C9" s="3">
        <f>SUM(C8:C8)</f>
        <v>1000000</v>
      </c>
      <c r="E9" s="3">
        <f>SUM(E8:E8)</f>
        <v>450815190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workbookViewId="0">
      <selection activeCell="O19" sqref="O19"/>
    </sheetView>
  </sheetViews>
  <sheetFormatPr defaultRowHeight="22.5"/>
  <cols>
    <col min="1" max="1" width="35.855468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7.2851562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  <c r="V2" s="5" t="s">
        <v>0</v>
      </c>
      <c r="W2" s="5" t="s">
        <v>0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  <c r="AC2" s="5" t="s">
        <v>0</v>
      </c>
      <c r="AD2" s="5" t="s">
        <v>0</v>
      </c>
      <c r="AE2" s="5" t="s">
        <v>0</v>
      </c>
      <c r="AF2" s="5" t="s">
        <v>0</v>
      </c>
      <c r="AG2" s="5" t="s">
        <v>0</v>
      </c>
      <c r="AH2" s="5" t="s">
        <v>0</v>
      </c>
      <c r="AI2" s="5" t="s">
        <v>0</v>
      </c>
      <c r="AJ2" s="5" t="s">
        <v>0</v>
      </c>
      <c r="AK2" s="5" t="s">
        <v>0</v>
      </c>
    </row>
    <row r="3" spans="1:37" ht="24">
      <c r="A3" s="5" t="s">
        <v>1</v>
      </c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5" t="s">
        <v>1</v>
      </c>
      <c r="X3" s="5" t="s">
        <v>1</v>
      </c>
      <c r="Y3" s="5" t="s">
        <v>1</v>
      </c>
      <c r="Z3" s="5" t="s">
        <v>1</v>
      </c>
      <c r="AA3" s="5" t="s">
        <v>1</v>
      </c>
      <c r="AB3" s="5" t="s">
        <v>1</v>
      </c>
      <c r="AC3" s="5" t="s">
        <v>1</v>
      </c>
      <c r="AD3" s="5" t="s">
        <v>1</v>
      </c>
      <c r="AE3" s="5" t="s">
        <v>1</v>
      </c>
      <c r="AF3" s="5" t="s">
        <v>1</v>
      </c>
      <c r="AG3" s="5" t="s">
        <v>1</v>
      </c>
      <c r="AH3" s="5" t="s">
        <v>1</v>
      </c>
      <c r="AI3" s="5" t="s">
        <v>1</v>
      </c>
      <c r="AJ3" s="5" t="s">
        <v>1</v>
      </c>
      <c r="AK3" s="5" t="s">
        <v>1</v>
      </c>
    </row>
    <row r="4" spans="1:3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  <c r="T4" s="5" t="s">
        <v>2</v>
      </c>
      <c r="U4" s="5" t="s">
        <v>2</v>
      </c>
      <c r="V4" s="5" t="s">
        <v>2</v>
      </c>
      <c r="W4" s="5" t="s">
        <v>2</v>
      </c>
      <c r="X4" s="5" t="s">
        <v>2</v>
      </c>
      <c r="Y4" s="5" t="s">
        <v>2</v>
      </c>
      <c r="Z4" s="5" t="s">
        <v>2</v>
      </c>
      <c r="AA4" s="5" t="s">
        <v>2</v>
      </c>
      <c r="AB4" s="5" t="s">
        <v>2</v>
      </c>
      <c r="AC4" s="5" t="s">
        <v>2</v>
      </c>
      <c r="AD4" s="5" t="s">
        <v>2</v>
      </c>
      <c r="AE4" s="5" t="s">
        <v>2</v>
      </c>
      <c r="AF4" s="5" t="s">
        <v>2</v>
      </c>
      <c r="AG4" s="5" t="s">
        <v>2</v>
      </c>
      <c r="AH4" s="5" t="s">
        <v>2</v>
      </c>
      <c r="AI4" s="5" t="s">
        <v>2</v>
      </c>
      <c r="AJ4" s="5" t="s">
        <v>2</v>
      </c>
      <c r="AK4" s="5" t="s">
        <v>2</v>
      </c>
    </row>
    <row r="5" spans="1:37">
      <c r="AK5" s="2"/>
    </row>
    <row r="6" spans="1:37" ht="24.75" thickBot="1">
      <c r="A6" s="4" t="s">
        <v>26</v>
      </c>
      <c r="B6" s="4" t="s">
        <v>26</v>
      </c>
      <c r="C6" s="4" t="s">
        <v>26</v>
      </c>
      <c r="D6" s="4" t="s">
        <v>26</v>
      </c>
      <c r="E6" s="4" t="s">
        <v>26</v>
      </c>
      <c r="F6" s="4" t="s">
        <v>26</v>
      </c>
      <c r="G6" s="4" t="s">
        <v>26</v>
      </c>
      <c r="H6" s="4" t="s">
        <v>26</v>
      </c>
      <c r="I6" s="4" t="s">
        <v>26</v>
      </c>
      <c r="J6" s="4" t="s">
        <v>26</v>
      </c>
      <c r="K6" s="4" t="s">
        <v>26</v>
      </c>
      <c r="L6" s="4" t="s">
        <v>26</v>
      </c>
      <c r="M6" s="4" t="s">
        <v>26</v>
      </c>
      <c r="O6" s="4" t="s">
        <v>126</v>
      </c>
      <c r="P6" s="4" t="s">
        <v>4</v>
      </c>
      <c r="Q6" s="4" t="s">
        <v>4</v>
      </c>
      <c r="R6" s="4" t="s">
        <v>4</v>
      </c>
      <c r="S6" s="4" t="s">
        <v>4</v>
      </c>
      <c r="U6" s="4" t="s">
        <v>5</v>
      </c>
      <c r="V6" s="4" t="s">
        <v>5</v>
      </c>
      <c r="W6" s="4" t="s">
        <v>5</v>
      </c>
      <c r="X6" s="4" t="s">
        <v>5</v>
      </c>
      <c r="Y6" s="4" t="s">
        <v>5</v>
      </c>
      <c r="Z6" s="4" t="s">
        <v>5</v>
      </c>
      <c r="AA6" s="4" t="s">
        <v>5</v>
      </c>
      <c r="AC6" s="4" t="s">
        <v>6</v>
      </c>
      <c r="AD6" s="4" t="s">
        <v>6</v>
      </c>
      <c r="AE6" s="4" t="s">
        <v>6</v>
      </c>
      <c r="AF6" s="4" t="s">
        <v>6</v>
      </c>
      <c r="AG6" s="4" t="s">
        <v>6</v>
      </c>
      <c r="AH6" s="4" t="s">
        <v>6</v>
      </c>
      <c r="AI6" s="4" t="s">
        <v>6</v>
      </c>
      <c r="AJ6" s="4" t="s">
        <v>6</v>
      </c>
      <c r="AK6" s="4" t="s">
        <v>6</v>
      </c>
    </row>
    <row r="7" spans="1:37" ht="24">
      <c r="A7" s="4" t="s">
        <v>27</v>
      </c>
      <c r="C7" s="4" t="s">
        <v>28</v>
      </c>
      <c r="E7" s="4" t="s">
        <v>29</v>
      </c>
      <c r="G7" s="4" t="s">
        <v>30</v>
      </c>
      <c r="I7" s="4" t="s">
        <v>31</v>
      </c>
      <c r="K7" s="4" t="s">
        <v>32</v>
      </c>
      <c r="M7" s="4" t="s">
        <v>25</v>
      </c>
      <c r="O7" s="4" t="s">
        <v>7</v>
      </c>
      <c r="Q7" s="4" t="s">
        <v>8</v>
      </c>
      <c r="S7" s="4" t="s">
        <v>9</v>
      </c>
      <c r="U7" s="4" t="s">
        <v>10</v>
      </c>
      <c r="V7" s="4" t="s">
        <v>10</v>
      </c>
      <c r="W7" s="4" t="s">
        <v>10</v>
      </c>
      <c r="Y7" s="4" t="s">
        <v>11</v>
      </c>
      <c r="Z7" s="4" t="s">
        <v>11</v>
      </c>
      <c r="AA7" s="4" t="s">
        <v>11</v>
      </c>
      <c r="AC7" s="4" t="s">
        <v>7</v>
      </c>
      <c r="AE7" s="4" t="s">
        <v>33</v>
      </c>
      <c r="AG7" s="4" t="s">
        <v>8</v>
      </c>
      <c r="AI7" s="4" t="s">
        <v>9</v>
      </c>
      <c r="AK7" s="4" t="s">
        <v>13</v>
      </c>
    </row>
    <row r="8" spans="1:37" ht="24">
      <c r="A8" s="4" t="s">
        <v>27</v>
      </c>
      <c r="C8" s="4" t="s">
        <v>28</v>
      </c>
      <c r="E8" s="4" t="s">
        <v>29</v>
      </c>
      <c r="G8" s="4" t="s">
        <v>30</v>
      </c>
      <c r="I8" s="4" t="s">
        <v>31</v>
      </c>
      <c r="K8" s="4" t="s">
        <v>32</v>
      </c>
      <c r="M8" s="4" t="s">
        <v>25</v>
      </c>
      <c r="O8" s="4" t="s">
        <v>7</v>
      </c>
      <c r="Q8" s="4" t="s">
        <v>8</v>
      </c>
      <c r="S8" s="4" t="s">
        <v>9</v>
      </c>
      <c r="U8" s="4" t="s">
        <v>7</v>
      </c>
      <c r="W8" s="4" t="s">
        <v>8</v>
      </c>
      <c r="Y8" s="4" t="s">
        <v>7</v>
      </c>
      <c r="AA8" s="4" t="s">
        <v>14</v>
      </c>
      <c r="AC8" s="4" t="s">
        <v>7</v>
      </c>
      <c r="AE8" s="4" t="s">
        <v>33</v>
      </c>
      <c r="AG8" s="4" t="s">
        <v>8</v>
      </c>
      <c r="AI8" s="4" t="s">
        <v>9</v>
      </c>
      <c r="AK8" s="4" t="s">
        <v>13</v>
      </c>
    </row>
    <row r="9" spans="1:37">
      <c r="A9" s="1" t="s">
        <v>34</v>
      </c>
      <c r="C9" s="1" t="s">
        <v>35</v>
      </c>
      <c r="E9" s="1" t="s">
        <v>35</v>
      </c>
      <c r="G9" s="1" t="s">
        <v>36</v>
      </c>
      <c r="I9" s="1" t="s">
        <v>37</v>
      </c>
      <c r="K9" s="2">
        <v>0</v>
      </c>
      <c r="M9" s="2">
        <v>0</v>
      </c>
      <c r="O9" s="2">
        <v>33400</v>
      </c>
      <c r="Q9" s="2">
        <v>40109392000</v>
      </c>
      <c r="S9" s="2">
        <v>40102307333</v>
      </c>
      <c r="U9" s="2">
        <v>0</v>
      </c>
      <c r="W9" s="2">
        <v>0</v>
      </c>
      <c r="Y9" s="2">
        <v>0</v>
      </c>
      <c r="AA9" s="2">
        <v>0</v>
      </c>
      <c r="AC9" s="2">
        <v>33400</v>
      </c>
      <c r="AE9" s="2">
        <v>1201539</v>
      </c>
      <c r="AG9" s="2">
        <v>40109392000</v>
      </c>
      <c r="AI9" s="2">
        <v>40102307333</v>
      </c>
      <c r="AK9" s="6">
        <v>2.9373342517591532E-3</v>
      </c>
    </row>
    <row r="10" spans="1:37">
      <c r="A10" s="1" t="s">
        <v>38</v>
      </c>
      <c r="C10" s="1" t="s">
        <v>35</v>
      </c>
      <c r="E10" s="1" t="s">
        <v>35</v>
      </c>
      <c r="G10" s="1" t="s">
        <v>39</v>
      </c>
      <c r="I10" s="1" t="s">
        <v>40</v>
      </c>
      <c r="K10" s="2">
        <v>23</v>
      </c>
      <c r="M10" s="2">
        <v>23</v>
      </c>
      <c r="O10" s="2">
        <v>0</v>
      </c>
      <c r="Q10" s="2">
        <v>0</v>
      </c>
      <c r="S10" s="2">
        <v>0</v>
      </c>
      <c r="U10" s="2">
        <v>30000</v>
      </c>
      <c r="W10" s="2">
        <v>30000000000</v>
      </c>
      <c r="Y10" s="2">
        <v>0</v>
      </c>
      <c r="AA10" s="2">
        <v>0</v>
      </c>
      <c r="AC10" s="2">
        <v>30000</v>
      </c>
      <c r="AE10" s="2">
        <v>1000000</v>
      </c>
      <c r="AG10" s="2">
        <v>30000000000</v>
      </c>
      <c r="AI10" s="2">
        <v>29978250000</v>
      </c>
      <c r="AK10" s="6">
        <v>2.1957873845412841E-3</v>
      </c>
    </row>
    <row r="11" spans="1:37">
      <c r="A11" s="1" t="s">
        <v>41</v>
      </c>
      <c r="C11" s="1" t="s">
        <v>35</v>
      </c>
      <c r="E11" s="1" t="s">
        <v>35</v>
      </c>
      <c r="G11" s="1" t="s">
        <v>42</v>
      </c>
      <c r="I11" s="1" t="s">
        <v>43</v>
      </c>
      <c r="K11" s="2">
        <v>23</v>
      </c>
      <c r="M11" s="2">
        <v>23</v>
      </c>
      <c r="O11" s="2">
        <v>0</v>
      </c>
      <c r="Q11" s="2">
        <v>0</v>
      </c>
      <c r="S11" s="2">
        <v>0</v>
      </c>
      <c r="U11" s="2">
        <v>5000</v>
      </c>
      <c r="W11" s="2">
        <v>5000000000</v>
      </c>
      <c r="Y11" s="2">
        <v>0</v>
      </c>
      <c r="AA11" s="2">
        <v>0</v>
      </c>
      <c r="AC11" s="2">
        <v>5000</v>
      </c>
      <c r="AE11" s="2">
        <v>1000000</v>
      </c>
      <c r="AG11" s="2">
        <v>5000000000</v>
      </c>
      <c r="AI11" s="2">
        <v>4996375000</v>
      </c>
      <c r="AK11" s="6">
        <v>3.6596456409021403E-4</v>
      </c>
    </row>
    <row r="12" spans="1:37">
      <c r="A12" s="1" t="s">
        <v>24</v>
      </c>
      <c r="C12" s="1" t="s">
        <v>24</v>
      </c>
      <c r="E12" s="1" t="s">
        <v>24</v>
      </c>
      <c r="G12" s="1" t="s">
        <v>24</v>
      </c>
      <c r="I12" s="1" t="s">
        <v>24</v>
      </c>
      <c r="K12" s="1" t="s">
        <v>24</v>
      </c>
      <c r="M12" s="1" t="s">
        <v>24</v>
      </c>
      <c r="O12" s="1" t="s">
        <v>24</v>
      </c>
      <c r="Q12" s="3">
        <f>SUM(Q9:Q11)</f>
        <v>40109392000</v>
      </c>
      <c r="S12" s="3">
        <f>SUM(S9:S11)</f>
        <v>40102307333</v>
      </c>
      <c r="U12" s="1" t="s">
        <v>24</v>
      </c>
      <c r="W12" s="3">
        <f>SUM(W9:W11)</f>
        <v>35000000000</v>
      </c>
      <c r="Y12" s="1" t="s">
        <v>24</v>
      </c>
      <c r="AA12" s="3">
        <f>SUM(AA9:AA11)</f>
        <v>0</v>
      </c>
      <c r="AC12" s="1" t="s">
        <v>24</v>
      </c>
      <c r="AE12" s="1" t="s">
        <v>24</v>
      </c>
      <c r="AG12" s="3">
        <f>SUM(AG9:AG11)</f>
        <v>75109392000</v>
      </c>
      <c r="AI12" s="3">
        <f>SUM(AI9:AI11)</f>
        <v>75076932333</v>
      </c>
      <c r="AK12" s="7">
        <f>SUM(AK9:AK11)</f>
        <v>5.4990862003906505E-3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6"/>
  <sheetViews>
    <sheetView rightToLeft="1" workbookViewId="0">
      <selection activeCell="Q12" sqref="Q12"/>
    </sheetView>
  </sheetViews>
  <sheetFormatPr defaultRowHeight="22.5"/>
  <cols>
    <col min="1" max="1" width="22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</row>
    <row r="3" spans="1:19" ht="24">
      <c r="A3" s="5" t="s">
        <v>1</v>
      </c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 t="s">
        <v>1</v>
      </c>
    </row>
    <row r="4" spans="1:19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</row>
    <row r="5" spans="1:19">
      <c r="S5" s="2"/>
    </row>
    <row r="6" spans="1:19" ht="24.75" thickBot="1">
      <c r="A6" s="4" t="s">
        <v>45</v>
      </c>
      <c r="C6" s="4" t="s">
        <v>46</v>
      </c>
      <c r="D6" s="4" t="s">
        <v>46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K6" s="4" t="s">
        <v>126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</row>
    <row r="7" spans="1:19" ht="24">
      <c r="A7" s="4" t="s">
        <v>45</v>
      </c>
      <c r="C7" s="4" t="s">
        <v>47</v>
      </c>
      <c r="E7" s="4" t="s">
        <v>48</v>
      </c>
      <c r="G7" s="4" t="s">
        <v>49</v>
      </c>
      <c r="I7" s="4" t="s">
        <v>32</v>
      </c>
      <c r="K7" s="4" t="s">
        <v>50</v>
      </c>
      <c r="M7" s="4" t="s">
        <v>51</v>
      </c>
      <c r="O7" s="4" t="s">
        <v>52</v>
      </c>
      <c r="Q7" s="4" t="s">
        <v>50</v>
      </c>
      <c r="S7" s="4" t="s">
        <v>44</v>
      </c>
    </row>
    <row r="8" spans="1:19">
      <c r="A8" s="1" t="s">
        <v>53</v>
      </c>
      <c r="C8" s="1" t="s">
        <v>54</v>
      </c>
      <c r="E8" s="1" t="s">
        <v>55</v>
      </c>
      <c r="G8" s="1" t="s">
        <v>56</v>
      </c>
      <c r="I8" s="2">
        <v>5</v>
      </c>
      <c r="K8" s="2">
        <v>156428</v>
      </c>
      <c r="M8" s="2">
        <v>0</v>
      </c>
      <c r="O8" s="2">
        <v>0</v>
      </c>
      <c r="Q8" s="2">
        <v>156428</v>
      </c>
      <c r="S8" s="6">
        <v>1.1457727818969553E-8</v>
      </c>
    </row>
    <row r="9" spans="1:19">
      <c r="A9" s="1" t="s">
        <v>57</v>
      </c>
      <c r="C9" s="1" t="s">
        <v>58</v>
      </c>
      <c r="E9" s="1" t="s">
        <v>55</v>
      </c>
      <c r="G9" s="1" t="s">
        <v>59</v>
      </c>
      <c r="I9" s="2">
        <v>5</v>
      </c>
      <c r="K9" s="2">
        <v>9657414</v>
      </c>
      <c r="M9" s="2">
        <v>39525</v>
      </c>
      <c r="O9" s="2">
        <v>0</v>
      </c>
      <c r="Q9" s="2">
        <v>9696939</v>
      </c>
      <c r="S9" s="6">
        <v>7.1026215088827321E-7</v>
      </c>
    </row>
    <row r="10" spans="1:19">
      <c r="A10" s="1" t="s">
        <v>60</v>
      </c>
      <c r="C10" s="1" t="s">
        <v>61</v>
      </c>
      <c r="E10" s="1" t="s">
        <v>55</v>
      </c>
      <c r="G10" s="1" t="s">
        <v>62</v>
      </c>
      <c r="I10" s="2">
        <v>5</v>
      </c>
      <c r="K10" s="2">
        <v>111968164083</v>
      </c>
      <c r="M10" s="2">
        <v>0</v>
      </c>
      <c r="O10" s="2">
        <v>324868352</v>
      </c>
      <c r="Q10" s="2">
        <v>111643295731</v>
      </c>
      <c r="S10" s="6">
        <v>8.1774266454760231E-3</v>
      </c>
    </row>
    <row r="11" spans="1:19">
      <c r="A11" s="1" t="s">
        <v>57</v>
      </c>
      <c r="C11" s="1" t="s">
        <v>63</v>
      </c>
      <c r="E11" s="1" t="s">
        <v>55</v>
      </c>
      <c r="G11" s="1" t="s">
        <v>64</v>
      </c>
      <c r="I11" s="2">
        <v>5</v>
      </c>
      <c r="K11" s="2">
        <v>9992441</v>
      </c>
      <c r="M11" s="2">
        <v>41064</v>
      </c>
      <c r="O11" s="2">
        <v>0</v>
      </c>
      <c r="Q11" s="2">
        <v>10033505</v>
      </c>
      <c r="S11" s="6">
        <v>7.3491426956983467E-7</v>
      </c>
    </row>
    <row r="12" spans="1:19">
      <c r="A12" s="1" t="s">
        <v>57</v>
      </c>
      <c r="C12" s="1" t="s">
        <v>65</v>
      </c>
      <c r="E12" s="1" t="s">
        <v>55</v>
      </c>
      <c r="G12" s="1" t="s">
        <v>64</v>
      </c>
      <c r="I12" s="2">
        <v>5</v>
      </c>
      <c r="K12" s="2">
        <v>11058565</v>
      </c>
      <c r="M12" s="2">
        <v>45260</v>
      </c>
      <c r="O12" s="2">
        <v>0</v>
      </c>
      <c r="Q12" s="2">
        <v>11103825</v>
      </c>
      <c r="S12" s="6">
        <v>8.1331094560736954E-7</v>
      </c>
    </row>
    <row r="13" spans="1:19">
      <c r="A13" s="1" t="s">
        <v>57</v>
      </c>
      <c r="C13" s="1" t="s">
        <v>66</v>
      </c>
      <c r="E13" s="1" t="s">
        <v>55</v>
      </c>
      <c r="G13" s="1" t="s">
        <v>67</v>
      </c>
      <c r="I13" s="2">
        <v>5</v>
      </c>
      <c r="K13" s="2">
        <v>10770495</v>
      </c>
      <c r="M13" s="2">
        <v>44081</v>
      </c>
      <c r="O13" s="2">
        <v>0</v>
      </c>
      <c r="Q13" s="2">
        <v>10814576</v>
      </c>
      <c r="S13" s="6">
        <v>7.9212460867338634E-7</v>
      </c>
    </row>
    <row r="14" spans="1:19">
      <c r="A14" s="1" t="s">
        <v>68</v>
      </c>
      <c r="C14" s="1" t="s">
        <v>69</v>
      </c>
      <c r="E14" s="1" t="s">
        <v>55</v>
      </c>
      <c r="G14" s="1" t="s">
        <v>70</v>
      </c>
      <c r="I14" s="2">
        <v>5</v>
      </c>
      <c r="K14" s="2">
        <v>5197949059</v>
      </c>
      <c r="M14" s="2">
        <v>663685150146</v>
      </c>
      <c r="O14" s="2">
        <v>665759477722</v>
      </c>
      <c r="Q14" s="2">
        <v>3123621483</v>
      </c>
      <c r="S14" s="6">
        <v>2.2879282968330498E-4</v>
      </c>
    </row>
    <row r="15" spans="1:19">
      <c r="A15" s="1" t="s">
        <v>68</v>
      </c>
      <c r="C15" s="1" t="s">
        <v>71</v>
      </c>
      <c r="E15" s="1" t="s">
        <v>55</v>
      </c>
      <c r="G15" s="1" t="s">
        <v>70</v>
      </c>
      <c r="I15" s="2">
        <v>5</v>
      </c>
      <c r="K15" s="2">
        <v>24723162676</v>
      </c>
      <c r="M15" s="2">
        <v>3410804787174</v>
      </c>
      <c r="O15" s="2">
        <v>3274343419132</v>
      </c>
      <c r="Q15" s="2">
        <v>161184530718</v>
      </c>
      <c r="S15" s="6">
        <v>1.1806124744899768E-2</v>
      </c>
    </row>
    <row r="16" spans="1:19">
      <c r="A16" s="1" t="s">
        <v>68</v>
      </c>
      <c r="C16" s="1" t="s">
        <v>72</v>
      </c>
      <c r="E16" s="1" t="s">
        <v>55</v>
      </c>
      <c r="G16" s="1" t="s">
        <v>70</v>
      </c>
      <c r="I16" s="2">
        <v>5</v>
      </c>
      <c r="K16" s="2">
        <v>153546338927</v>
      </c>
      <c r="M16" s="2">
        <v>624949687035</v>
      </c>
      <c r="O16" s="2">
        <v>774781160000</v>
      </c>
      <c r="Q16" s="2">
        <v>3714865962</v>
      </c>
      <c r="S16" s="6">
        <v>2.7209913235834053E-4</v>
      </c>
    </row>
    <row r="17" spans="1:19">
      <c r="A17" s="1" t="s">
        <v>68</v>
      </c>
      <c r="C17" s="1" t="s">
        <v>73</v>
      </c>
      <c r="E17" s="1" t="s">
        <v>55</v>
      </c>
      <c r="G17" s="1" t="s">
        <v>70</v>
      </c>
      <c r="I17" s="2">
        <v>5</v>
      </c>
      <c r="K17" s="2">
        <v>861480414579</v>
      </c>
      <c r="M17" s="2">
        <v>4114722067806</v>
      </c>
      <c r="O17" s="2">
        <v>4917197433369</v>
      </c>
      <c r="Q17" s="2">
        <v>59005049016</v>
      </c>
      <c r="S17" s="6">
        <v>4.3218847749142428E-3</v>
      </c>
    </row>
    <row r="18" spans="1:19">
      <c r="A18" s="1" t="s">
        <v>68</v>
      </c>
      <c r="C18" s="1" t="s">
        <v>74</v>
      </c>
      <c r="E18" s="1" t="s">
        <v>55</v>
      </c>
      <c r="G18" s="1" t="s">
        <v>75</v>
      </c>
      <c r="I18" s="2">
        <v>5</v>
      </c>
      <c r="K18" s="2">
        <v>1049977113</v>
      </c>
      <c r="M18" s="2">
        <v>3670226</v>
      </c>
      <c r="O18" s="2">
        <v>156888784</v>
      </c>
      <c r="Q18" s="2">
        <v>896758555</v>
      </c>
      <c r="S18" s="6">
        <v>6.5683991628879976E-5</v>
      </c>
    </row>
    <row r="19" spans="1:19">
      <c r="A19" s="1" t="s">
        <v>68</v>
      </c>
      <c r="C19" s="1" t="s">
        <v>76</v>
      </c>
      <c r="E19" s="1" t="s">
        <v>55</v>
      </c>
      <c r="G19" s="1" t="s">
        <v>77</v>
      </c>
      <c r="I19" s="2">
        <v>5</v>
      </c>
      <c r="K19" s="2">
        <v>339284696</v>
      </c>
      <c r="M19" s="2">
        <v>447848877151</v>
      </c>
      <c r="O19" s="2">
        <v>322068790993</v>
      </c>
      <c r="Q19" s="2">
        <v>126119370854</v>
      </c>
      <c r="S19" s="6">
        <v>9.2377414781548931E-3</v>
      </c>
    </row>
    <row r="20" spans="1:19">
      <c r="A20" s="1" t="s">
        <v>57</v>
      </c>
      <c r="C20" s="1" t="s">
        <v>78</v>
      </c>
      <c r="E20" s="1" t="s">
        <v>79</v>
      </c>
      <c r="G20" s="1" t="s">
        <v>80</v>
      </c>
      <c r="I20" s="2">
        <v>5</v>
      </c>
      <c r="K20" s="2">
        <v>330000</v>
      </c>
      <c r="M20" s="2">
        <v>0</v>
      </c>
      <c r="O20" s="2">
        <v>0</v>
      </c>
      <c r="Q20" s="2">
        <v>330000</v>
      </c>
      <c r="S20" s="6">
        <v>2.4171185339325135E-8</v>
      </c>
    </row>
    <row r="21" spans="1:19">
      <c r="A21" s="1" t="s">
        <v>68</v>
      </c>
      <c r="C21" s="1" t="s">
        <v>81</v>
      </c>
      <c r="E21" s="1" t="s">
        <v>55</v>
      </c>
      <c r="G21" s="1" t="s">
        <v>36</v>
      </c>
      <c r="I21" s="2">
        <v>5</v>
      </c>
      <c r="K21" s="2">
        <v>40000000000</v>
      </c>
      <c r="M21" s="2">
        <v>80000000000</v>
      </c>
      <c r="O21" s="2">
        <v>119090142000</v>
      </c>
      <c r="Q21" s="2">
        <v>909858000</v>
      </c>
      <c r="S21" s="6">
        <v>6.6643473789296023E-5</v>
      </c>
    </row>
    <row r="22" spans="1:19">
      <c r="A22" s="1" t="s">
        <v>68</v>
      </c>
      <c r="C22" s="1" t="s">
        <v>82</v>
      </c>
      <c r="E22" s="1" t="s">
        <v>55</v>
      </c>
      <c r="G22" s="1" t="s">
        <v>83</v>
      </c>
      <c r="I22" s="2">
        <v>5</v>
      </c>
      <c r="K22" s="2">
        <v>0</v>
      </c>
      <c r="M22" s="2">
        <v>33350500000</v>
      </c>
      <c r="O22" s="2">
        <v>5000084400</v>
      </c>
      <c r="Q22" s="2">
        <v>28350415600</v>
      </c>
      <c r="S22" s="6">
        <v>2.0765549997408929E-3</v>
      </c>
    </row>
    <row r="23" spans="1:19">
      <c r="A23" s="1" t="s">
        <v>68</v>
      </c>
      <c r="C23" s="1" t="s">
        <v>84</v>
      </c>
      <c r="E23" s="1" t="s">
        <v>55</v>
      </c>
      <c r="G23" s="1" t="s">
        <v>85</v>
      </c>
      <c r="I23" s="2">
        <v>5</v>
      </c>
      <c r="K23" s="2">
        <v>0</v>
      </c>
      <c r="M23" s="2">
        <v>62200500000</v>
      </c>
      <c r="O23" s="2">
        <v>30000014400</v>
      </c>
      <c r="Q23" s="2">
        <v>32200485600</v>
      </c>
      <c r="S23" s="6">
        <v>2.3585572892541522E-3</v>
      </c>
    </row>
    <row r="24" spans="1:19">
      <c r="A24" s="1" t="s">
        <v>24</v>
      </c>
      <c r="C24" s="1" t="s">
        <v>24</v>
      </c>
      <c r="E24" s="1" t="s">
        <v>24</v>
      </c>
      <c r="G24" s="1" t="s">
        <v>24</v>
      </c>
      <c r="I24" s="1" t="s">
        <v>24</v>
      </c>
      <c r="K24" s="3">
        <f>SUM(K8:K23)</f>
        <v>1198347256476</v>
      </c>
      <c r="M24" s="3">
        <f>SUM(M8:M23)</f>
        <v>9437565409468</v>
      </c>
      <c r="O24" s="3">
        <f>SUM(O8:O23)</f>
        <v>10108722279152</v>
      </c>
      <c r="Q24" s="3">
        <f>SUM(Q8:Q23)</f>
        <v>527190386792</v>
      </c>
      <c r="S24" s="7">
        <f>SUM(S8:S23)</f>
        <v>3.8614595600787692E-2</v>
      </c>
    </row>
    <row r="26" spans="1:19">
      <c r="Q26" s="2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C12" sqref="C12"/>
    </sheetView>
  </sheetViews>
  <sheetFormatPr defaultRowHeight="22.5"/>
  <cols>
    <col min="1" max="1" width="2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7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</row>
    <row r="4" spans="1: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7" ht="24">
      <c r="A6" s="4" t="s">
        <v>90</v>
      </c>
      <c r="C6" s="4" t="s">
        <v>50</v>
      </c>
      <c r="E6" s="4" t="s">
        <v>114</v>
      </c>
      <c r="G6" s="4" t="s">
        <v>13</v>
      </c>
    </row>
    <row r="7" spans="1:7">
      <c r="A7" s="1" t="s">
        <v>123</v>
      </c>
      <c r="C7" s="2">
        <v>244744042219</v>
      </c>
      <c r="E7" s="6">
        <v>0.99020141238927606</v>
      </c>
      <c r="G7" s="6">
        <v>1.7926526076276001E-2</v>
      </c>
    </row>
    <row r="8" spans="1:7">
      <c r="A8" s="1" t="s">
        <v>124</v>
      </c>
      <c r="C8" s="2">
        <v>205187434</v>
      </c>
      <c r="E8" s="6">
        <v>8.3016070630036491E-4</v>
      </c>
      <c r="G8" s="6">
        <v>1.5029162110650133E-5</v>
      </c>
    </row>
    <row r="9" spans="1:7">
      <c r="A9" s="1" t="s">
        <v>125</v>
      </c>
      <c r="C9" s="2">
        <v>2215689479</v>
      </c>
      <c r="E9" s="6">
        <v>8.9643810391864809E-3</v>
      </c>
      <c r="G9" s="6">
        <v>1.6229042742818713E-4</v>
      </c>
    </row>
    <row r="10" spans="1:7">
      <c r="A10" s="1" t="s">
        <v>121</v>
      </c>
      <c r="C10" s="2">
        <v>1000000</v>
      </c>
      <c r="E10" s="6">
        <v>4.0458652370513341E-6</v>
      </c>
      <c r="G10" s="6">
        <v>7.3246016179773146E-8</v>
      </c>
    </row>
    <row r="11" spans="1:7">
      <c r="A11" s="1" t="s">
        <v>24</v>
      </c>
      <c r="C11" s="3">
        <f>SUM(C7:C10)</f>
        <v>247165919132</v>
      </c>
      <c r="E11" s="9">
        <f>SUM(E7:E10)</f>
        <v>1</v>
      </c>
      <c r="G11" s="7">
        <f>SUM(G7:G10)</f>
        <v>1.8103918911831017E-2</v>
      </c>
    </row>
    <row r="14" spans="1:7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"/>
  <sheetViews>
    <sheetView rightToLeft="1" workbookViewId="0">
      <selection activeCell="S10" sqref="S10:S20"/>
    </sheetView>
  </sheetViews>
  <sheetFormatPr defaultRowHeight="22.5"/>
  <cols>
    <col min="1" max="1" width="35.855468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</row>
    <row r="3" spans="1:19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  <c r="H3" s="5" t="s">
        <v>86</v>
      </c>
      <c r="I3" s="5" t="s">
        <v>86</v>
      </c>
      <c r="J3" s="5" t="s">
        <v>86</v>
      </c>
      <c r="K3" s="5" t="s">
        <v>86</v>
      </c>
      <c r="L3" s="5" t="s">
        <v>86</v>
      </c>
      <c r="M3" s="5" t="s">
        <v>86</v>
      </c>
      <c r="N3" s="5" t="s">
        <v>86</v>
      </c>
      <c r="O3" s="5" t="s">
        <v>86</v>
      </c>
      <c r="P3" s="5" t="s">
        <v>86</v>
      </c>
      <c r="Q3" s="5" t="s">
        <v>86</v>
      </c>
      <c r="R3" s="5" t="s">
        <v>86</v>
      </c>
      <c r="S3" s="5" t="s">
        <v>86</v>
      </c>
    </row>
    <row r="4" spans="1:19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</row>
    <row r="6" spans="1:19" ht="24">
      <c r="A6" s="4" t="s">
        <v>87</v>
      </c>
      <c r="B6" s="4" t="s">
        <v>87</v>
      </c>
      <c r="C6" s="4" t="s">
        <v>87</v>
      </c>
      <c r="D6" s="4" t="s">
        <v>87</v>
      </c>
      <c r="E6" s="4" t="s">
        <v>87</v>
      </c>
      <c r="F6" s="4" t="s">
        <v>87</v>
      </c>
      <c r="G6" s="4" t="s">
        <v>87</v>
      </c>
      <c r="I6" s="4" t="s">
        <v>88</v>
      </c>
      <c r="J6" s="4" t="s">
        <v>88</v>
      </c>
      <c r="K6" s="4" t="s">
        <v>88</v>
      </c>
      <c r="L6" s="4" t="s">
        <v>88</v>
      </c>
      <c r="M6" s="4" t="s">
        <v>88</v>
      </c>
      <c r="O6" s="4" t="s">
        <v>89</v>
      </c>
      <c r="P6" s="4" t="s">
        <v>89</v>
      </c>
      <c r="Q6" s="4" t="s">
        <v>89</v>
      </c>
      <c r="R6" s="4" t="s">
        <v>89</v>
      </c>
      <c r="S6" s="4" t="s">
        <v>89</v>
      </c>
    </row>
    <row r="7" spans="1:19" ht="24">
      <c r="A7" s="4" t="s">
        <v>90</v>
      </c>
      <c r="C7" s="4" t="s">
        <v>91</v>
      </c>
      <c r="E7" s="4" t="s">
        <v>31</v>
      </c>
      <c r="G7" s="4" t="s">
        <v>32</v>
      </c>
      <c r="I7" s="4" t="s">
        <v>92</v>
      </c>
      <c r="K7" s="4" t="s">
        <v>93</v>
      </c>
      <c r="M7" s="4" t="s">
        <v>94</v>
      </c>
      <c r="O7" s="4" t="s">
        <v>92</v>
      </c>
      <c r="Q7" s="4" t="s">
        <v>93</v>
      </c>
      <c r="S7" s="4" t="s">
        <v>94</v>
      </c>
    </row>
    <row r="8" spans="1:19">
      <c r="A8" s="1" t="s">
        <v>38</v>
      </c>
      <c r="C8" s="1" t="s">
        <v>24</v>
      </c>
      <c r="E8" s="1" t="s">
        <v>40</v>
      </c>
      <c r="G8" s="2">
        <v>23</v>
      </c>
      <c r="I8" s="2">
        <v>161233470</v>
      </c>
      <c r="K8" s="1" t="s">
        <v>24</v>
      </c>
      <c r="M8" s="2">
        <v>161233470</v>
      </c>
      <c r="O8" s="2">
        <v>161233470</v>
      </c>
      <c r="Q8" s="1" t="s">
        <v>24</v>
      </c>
      <c r="S8" s="2">
        <v>161233470</v>
      </c>
    </row>
    <row r="9" spans="1:19">
      <c r="A9" s="1" t="s">
        <v>41</v>
      </c>
      <c r="C9" s="1" t="s">
        <v>24</v>
      </c>
      <c r="E9" s="1" t="s">
        <v>43</v>
      </c>
      <c r="G9" s="2">
        <v>23</v>
      </c>
      <c r="I9" s="2">
        <v>69328964</v>
      </c>
      <c r="K9" s="1" t="s">
        <v>24</v>
      </c>
      <c r="M9" s="2">
        <v>69328964</v>
      </c>
      <c r="O9" s="2">
        <v>69328964</v>
      </c>
      <c r="Q9" s="1" t="s">
        <v>24</v>
      </c>
      <c r="S9" s="2">
        <v>69328964</v>
      </c>
    </row>
    <row r="10" spans="1:19">
      <c r="A10" s="1" t="s">
        <v>53</v>
      </c>
      <c r="C10" s="2">
        <v>30</v>
      </c>
      <c r="E10" s="1" t="s">
        <v>24</v>
      </c>
      <c r="G10" s="2">
        <v>0</v>
      </c>
      <c r="I10" s="2">
        <v>0</v>
      </c>
      <c r="K10" s="2">
        <v>0</v>
      </c>
      <c r="M10" s="2">
        <v>0</v>
      </c>
      <c r="O10" s="2">
        <v>6759</v>
      </c>
      <c r="Q10" s="2">
        <v>0</v>
      </c>
      <c r="S10" s="2">
        <v>6759</v>
      </c>
    </row>
    <row r="11" spans="1:19">
      <c r="A11" s="1" t="s">
        <v>57</v>
      </c>
      <c r="C11" s="2">
        <v>17</v>
      </c>
      <c r="E11" s="1" t="s">
        <v>24</v>
      </c>
      <c r="G11" s="2">
        <v>0</v>
      </c>
      <c r="I11" s="2">
        <v>39525</v>
      </c>
      <c r="K11" s="2">
        <v>0</v>
      </c>
      <c r="M11" s="2">
        <v>39525</v>
      </c>
      <c r="O11" s="2">
        <v>247675</v>
      </c>
      <c r="Q11" s="2">
        <v>0</v>
      </c>
      <c r="S11" s="2">
        <v>247675</v>
      </c>
    </row>
    <row r="12" spans="1:19">
      <c r="A12" s="1" t="s">
        <v>57</v>
      </c>
      <c r="C12" s="2">
        <v>20</v>
      </c>
      <c r="E12" s="1" t="s">
        <v>24</v>
      </c>
      <c r="G12" s="2">
        <v>0</v>
      </c>
      <c r="I12" s="2">
        <v>41064</v>
      </c>
      <c r="K12" s="2">
        <v>0</v>
      </c>
      <c r="M12" s="2">
        <v>41064</v>
      </c>
      <c r="O12" s="2">
        <v>269902</v>
      </c>
      <c r="Q12" s="2">
        <v>0</v>
      </c>
      <c r="S12" s="2">
        <v>269902</v>
      </c>
    </row>
    <row r="13" spans="1:19">
      <c r="A13" s="1" t="s">
        <v>57</v>
      </c>
      <c r="C13" s="2">
        <v>20</v>
      </c>
      <c r="E13" s="1" t="s">
        <v>24</v>
      </c>
      <c r="G13" s="2">
        <v>0</v>
      </c>
      <c r="I13" s="2">
        <v>45260</v>
      </c>
      <c r="K13" s="2">
        <v>0</v>
      </c>
      <c r="M13" s="2">
        <v>45260</v>
      </c>
      <c r="O13" s="2">
        <v>274814</v>
      </c>
      <c r="Q13" s="2">
        <v>0</v>
      </c>
      <c r="S13" s="2">
        <v>274814</v>
      </c>
    </row>
    <row r="14" spans="1:19">
      <c r="A14" s="1" t="s">
        <v>57</v>
      </c>
      <c r="C14" s="2">
        <v>17</v>
      </c>
      <c r="E14" s="1" t="s">
        <v>24</v>
      </c>
      <c r="G14" s="2">
        <v>0</v>
      </c>
      <c r="I14" s="2">
        <v>44081</v>
      </c>
      <c r="K14" s="2">
        <v>0</v>
      </c>
      <c r="M14" s="2">
        <v>44081</v>
      </c>
      <c r="O14" s="2">
        <v>267511</v>
      </c>
      <c r="Q14" s="2">
        <v>0</v>
      </c>
      <c r="S14" s="2">
        <v>267511</v>
      </c>
    </row>
    <row r="15" spans="1:19">
      <c r="A15" s="1" t="s">
        <v>68</v>
      </c>
      <c r="C15" s="2">
        <v>17</v>
      </c>
      <c r="E15" s="1" t="s">
        <v>24</v>
      </c>
      <c r="G15" s="2">
        <v>0</v>
      </c>
      <c r="I15" s="2">
        <v>103550146</v>
      </c>
      <c r="K15" s="2">
        <v>0</v>
      </c>
      <c r="M15" s="2">
        <v>103550146</v>
      </c>
      <c r="O15" s="2">
        <v>259599310</v>
      </c>
      <c r="Q15" s="2">
        <v>0</v>
      </c>
      <c r="S15" s="2">
        <v>259599310</v>
      </c>
    </row>
    <row r="16" spans="1:19">
      <c r="A16" s="1" t="s">
        <v>68</v>
      </c>
      <c r="C16" s="2">
        <v>17</v>
      </c>
      <c r="E16" s="1" t="s">
        <v>24</v>
      </c>
      <c r="G16" s="2">
        <v>0</v>
      </c>
      <c r="I16" s="2">
        <v>905967185</v>
      </c>
      <c r="K16" s="2">
        <v>0</v>
      </c>
      <c r="M16" s="2">
        <v>905967185</v>
      </c>
      <c r="O16" s="2">
        <v>1561373309</v>
      </c>
      <c r="Q16" s="2">
        <v>0</v>
      </c>
      <c r="S16" s="2">
        <v>1561373309</v>
      </c>
    </row>
    <row r="17" spans="1:19">
      <c r="A17" s="1" t="s">
        <v>68</v>
      </c>
      <c r="C17" s="2">
        <v>17</v>
      </c>
      <c r="E17" s="1" t="s">
        <v>24</v>
      </c>
      <c r="G17" s="2">
        <v>0</v>
      </c>
      <c r="I17" s="2">
        <v>297007035</v>
      </c>
      <c r="K17" s="2">
        <v>0</v>
      </c>
      <c r="M17" s="2">
        <v>297007035</v>
      </c>
      <c r="O17" s="2">
        <v>1148974959</v>
      </c>
      <c r="Q17" s="2">
        <v>0</v>
      </c>
      <c r="S17" s="2">
        <v>1148974959</v>
      </c>
    </row>
    <row r="18" spans="1:19">
      <c r="A18" s="1" t="s">
        <v>68</v>
      </c>
      <c r="C18" s="2">
        <v>17</v>
      </c>
      <c r="E18" s="1" t="s">
        <v>24</v>
      </c>
      <c r="G18" s="2">
        <v>0</v>
      </c>
      <c r="I18" s="2">
        <v>799027806</v>
      </c>
      <c r="K18" s="2">
        <v>0</v>
      </c>
      <c r="M18" s="2">
        <v>799027806</v>
      </c>
      <c r="O18" s="2">
        <v>857479671</v>
      </c>
      <c r="Q18" s="2">
        <v>0</v>
      </c>
      <c r="S18" s="2">
        <v>857479671</v>
      </c>
    </row>
    <row r="19" spans="1:19">
      <c r="A19" s="1" t="s">
        <v>68</v>
      </c>
      <c r="C19" s="2">
        <v>1</v>
      </c>
      <c r="E19" s="1" t="s">
        <v>24</v>
      </c>
      <c r="G19" s="2">
        <v>0</v>
      </c>
      <c r="I19" s="2">
        <v>3670226</v>
      </c>
      <c r="K19" s="2">
        <v>0</v>
      </c>
      <c r="M19" s="2">
        <v>3670226</v>
      </c>
      <c r="O19" s="2">
        <v>6977125</v>
      </c>
      <c r="Q19" s="2">
        <v>0</v>
      </c>
      <c r="S19" s="2">
        <v>6977125</v>
      </c>
    </row>
    <row r="20" spans="1:19">
      <c r="A20" s="1" t="s">
        <v>68</v>
      </c>
      <c r="C20" s="2">
        <v>1</v>
      </c>
      <c r="E20" s="1" t="s">
        <v>24</v>
      </c>
      <c r="G20" s="2">
        <v>0</v>
      </c>
      <c r="I20" s="2">
        <v>106297151</v>
      </c>
      <c r="K20" s="2">
        <v>0</v>
      </c>
      <c r="M20" s="2">
        <v>106297151</v>
      </c>
      <c r="O20" s="2">
        <v>235909994</v>
      </c>
      <c r="Q20" s="2">
        <v>0</v>
      </c>
      <c r="S20" s="2">
        <v>235909994</v>
      </c>
    </row>
    <row r="21" spans="1:19">
      <c r="A21" s="1" t="s">
        <v>24</v>
      </c>
      <c r="C21" s="1" t="s">
        <v>24</v>
      </c>
      <c r="E21" s="1" t="s">
        <v>24</v>
      </c>
      <c r="G21" s="3">
        <f>SUM(G8:G20)</f>
        <v>46</v>
      </c>
      <c r="I21" s="3">
        <f>SUM(I8:I20)</f>
        <v>2446251913</v>
      </c>
      <c r="K21" s="3">
        <f>SUM(K8:K20)</f>
        <v>0</v>
      </c>
      <c r="M21" s="3">
        <f>SUM(M8:M20)</f>
        <v>2446251913</v>
      </c>
      <c r="O21" s="3">
        <f>SUM(O8:O20)</f>
        <v>4301943463</v>
      </c>
      <c r="Q21" s="3">
        <f>SUM(Q8:Q20)</f>
        <v>0</v>
      </c>
      <c r="S21" s="3">
        <f>SUM(S8:S20)</f>
        <v>4301943463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G10" sqref="G10"/>
    </sheetView>
  </sheetViews>
  <sheetFormatPr defaultRowHeight="22.5"/>
  <cols>
    <col min="1" max="1" width="1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</row>
    <row r="3" spans="1:19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  <c r="H3" s="5" t="s">
        <v>86</v>
      </c>
      <c r="I3" s="5" t="s">
        <v>86</v>
      </c>
      <c r="J3" s="5" t="s">
        <v>86</v>
      </c>
      <c r="K3" s="5" t="s">
        <v>86</v>
      </c>
      <c r="L3" s="5" t="s">
        <v>86</v>
      </c>
      <c r="M3" s="5" t="s">
        <v>86</v>
      </c>
      <c r="N3" s="5" t="s">
        <v>86</v>
      </c>
      <c r="O3" s="5" t="s">
        <v>86</v>
      </c>
      <c r="P3" s="5" t="s">
        <v>86</v>
      </c>
      <c r="Q3" s="5" t="s">
        <v>86</v>
      </c>
      <c r="R3" s="5" t="s">
        <v>86</v>
      </c>
      <c r="S3" s="5" t="s">
        <v>86</v>
      </c>
    </row>
    <row r="4" spans="1:19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</row>
    <row r="6" spans="1:19" ht="24">
      <c r="A6" s="4" t="s">
        <v>3</v>
      </c>
      <c r="C6" s="4" t="s">
        <v>95</v>
      </c>
      <c r="D6" s="4" t="s">
        <v>95</v>
      </c>
      <c r="E6" s="4" t="s">
        <v>95</v>
      </c>
      <c r="F6" s="4" t="s">
        <v>95</v>
      </c>
      <c r="G6" s="4" t="s">
        <v>95</v>
      </c>
      <c r="I6" s="4" t="s">
        <v>88</v>
      </c>
      <c r="J6" s="4" t="s">
        <v>88</v>
      </c>
      <c r="K6" s="4" t="s">
        <v>88</v>
      </c>
      <c r="L6" s="4" t="s">
        <v>88</v>
      </c>
      <c r="M6" s="4" t="s">
        <v>88</v>
      </c>
      <c r="O6" s="4" t="s">
        <v>89</v>
      </c>
      <c r="P6" s="4" t="s">
        <v>89</v>
      </c>
      <c r="Q6" s="4" t="s">
        <v>89</v>
      </c>
      <c r="R6" s="4" t="s">
        <v>89</v>
      </c>
      <c r="S6" s="4" t="s">
        <v>89</v>
      </c>
    </row>
    <row r="7" spans="1:19" ht="24">
      <c r="A7" s="4" t="s">
        <v>3</v>
      </c>
      <c r="C7" s="4" t="s">
        <v>96</v>
      </c>
      <c r="E7" s="4" t="s">
        <v>97</v>
      </c>
      <c r="G7" s="4" t="s">
        <v>98</v>
      </c>
      <c r="I7" s="4" t="s">
        <v>99</v>
      </c>
      <c r="K7" s="4" t="s">
        <v>93</v>
      </c>
      <c r="M7" s="4" t="s">
        <v>100</v>
      </c>
      <c r="O7" s="4" t="s">
        <v>99</v>
      </c>
      <c r="Q7" s="4" t="s">
        <v>93</v>
      </c>
      <c r="S7" s="4" t="s">
        <v>100</v>
      </c>
    </row>
    <row r="8" spans="1:19">
      <c r="A8" s="1" t="s">
        <v>17</v>
      </c>
      <c r="C8" s="1" t="s">
        <v>101</v>
      </c>
      <c r="E8" s="2">
        <v>95758755</v>
      </c>
      <c r="G8" s="2">
        <v>200</v>
      </c>
      <c r="I8" s="2">
        <v>0</v>
      </c>
      <c r="K8" s="2">
        <v>0</v>
      </c>
      <c r="M8" s="2">
        <v>0</v>
      </c>
      <c r="O8" s="2">
        <v>19151751000</v>
      </c>
      <c r="Q8" s="2">
        <v>0</v>
      </c>
      <c r="S8" s="2">
        <v>19151751000</v>
      </c>
    </row>
    <row r="9" spans="1:19">
      <c r="A9" s="1" t="s">
        <v>22</v>
      </c>
      <c r="C9" s="1" t="s">
        <v>102</v>
      </c>
      <c r="E9" s="2">
        <v>27680307</v>
      </c>
      <c r="G9" s="2">
        <v>4332</v>
      </c>
      <c r="I9" s="2">
        <v>0</v>
      </c>
      <c r="K9" s="2">
        <v>0</v>
      </c>
      <c r="M9" s="2">
        <v>0</v>
      </c>
      <c r="O9" s="2">
        <v>119911089924</v>
      </c>
      <c r="Q9" s="2">
        <v>0</v>
      </c>
      <c r="S9" s="2">
        <v>119911089924</v>
      </c>
    </row>
    <row r="10" spans="1:19">
      <c r="A10" s="1" t="s">
        <v>24</v>
      </c>
      <c r="C10" s="1" t="s">
        <v>24</v>
      </c>
      <c r="E10" s="1" t="s">
        <v>24</v>
      </c>
      <c r="G10" s="1" t="s">
        <v>24</v>
      </c>
      <c r="I10" s="3">
        <f>SUM(I8:I9)</f>
        <v>0</v>
      </c>
      <c r="K10" s="3">
        <f>SUM(K8:K9)</f>
        <v>0</v>
      </c>
      <c r="M10" s="3">
        <f>SUM(M8:M9)</f>
        <v>0</v>
      </c>
      <c r="O10" s="3">
        <f>SUM(O8:O9)</f>
        <v>139062840924</v>
      </c>
      <c r="Q10" s="3">
        <f>SUM(Q8:Q9)</f>
        <v>0</v>
      </c>
      <c r="S10" s="3">
        <f>SUM(S8:S9)</f>
        <v>139062840924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0"/>
  <sheetViews>
    <sheetView rightToLeft="1" workbookViewId="0">
      <selection activeCell="Q16" sqref="Q16:Q18"/>
    </sheetView>
  </sheetViews>
  <sheetFormatPr defaultRowHeight="22.5"/>
  <cols>
    <col min="1" max="1" width="36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</row>
    <row r="3" spans="1:17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  <c r="H3" s="5" t="s">
        <v>86</v>
      </c>
      <c r="I3" s="5" t="s">
        <v>86</v>
      </c>
      <c r="J3" s="5" t="s">
        <v>86</v>
      </c>
      <c r="K3" s="5" t="s">
        <v>86</v>
      </c>
      <c r="L3" s="5" t="s">
        <v>86</v>
      </c>
      <c r="M3" s="5" t="s">
        <v>86</v>
      </c>
      <c r="N3" s="5" t="s">
        <v>86</v>
      </c>
      <c r="O3" s="5" t="s">
        <v>86</v>
      </c>
      <c r="P3" s="5" t="s">
        <v>86</v>
      </c>
      <c r="Q3" s="5" t="s">
        <v>86</v>
      </c>
    </row>
    <row r="4" spans="1:1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</row>
    <row r="6" spans="1:17" ht="24">
      <c r="A6" s="4" t="s">
        <v>3</v>
      </c>
      <c r="C6" s="4" t="s">
        <v>88</v>
      </c>
      <c r="D6" s="4" t="s">
        <v>88</v>
      </c>
      <c r="E6" s="4" t="s">
        <v>88</v>
      </c>
      <c r="F6" s="4" t="s">
        <v>88</v>
      </c>
      <c r="G6" s="4" t="s">
        <v>88</v>
      </c>
      <c r="H6" s="4" t="s">
        <v>88</v>
      </c>
      <c r="I6" s="4" t="s">
        <v>88</v>
      </c>
      <c r="K6" s="4" t="s">
        <v>89</v>
      </c>
      <c r="L6" s="4" t="s">
        <v>89</v>
      </c>
      <c r="M6" s="4" t="s">
        <v>89</v>
      </c>
      <c r="N6" s="4" t="s">
        <v>89</v>
      </c>
      <c r="O6" s="4" t="s">
        <v>89</v>
      </c>
      <c r="P6" s="4" t="s">
        <v>89</v>
      </c>
      <c r="Q6" s="4" t="s">
        <v>89</v>
      </c>
    </row>
    <row r="7" spans="1:17" ht="24">
      <c r="A7" s="4" t="s">
        <v>3</v>
      </c>
      <c r="C7" s="4" t="s">
        <v>7</v>
      </c>
      <c r="E7" s="4" t="s">
        <v>103</v>
      </c>
      <c r="G7" s="4" t="s">
        <v>104</v>
      </c>
      <c r="I7" s="4" t="s">
        <v>105</v>
      </c>
      <c r="K7" s="4" t="s">
        <v>7</v>
      </c>
      <c r="M7" s="4" t="s">
        <v>103</v>
      </c>
      <c r="O7" s="4" t="s">
        <v>104</v>
      </c>
      <c r="Q7" s="4" t="s">
        <v>105</v>
      </c>
    </row>
    <row r="8" spans="1:17">
      <c r="A8" s="1" t="s">
        <v>15</v>
      </c>
      <c r="C8" s="2">
        <v>17074810</v>
      </c>
      <c r="E8" s="2">
        <v>1213591060745</v>
      </c>
      <c r="G8" s="2">
        <v>1203216391230</v>
      </c>
      <c r="I8" s="2">
        <f>E8-G8</f>
        <v>10374669515</v>
      </c>
      <c r="K8" s="2">
        <v>17074810</v>
      </c>
      <c r="M8" s="2">
        <v>1213591060745</v>
      </c>
      <c r="O8" s="2">
        <v>1216466474475</v>
      </c>
      <c r="Q8" s="2">
        <f>M8-O8</f>
        <v>-2875413730</v>
      </c>
    </row>
    <row r="9" spans="1:17">
      <c r="A9" s="1" t="s">
        <v>18</v>
      </c>
      <c r="C9" s="2">
        <v>91563198</v>
      </c>
      <c r="E9" s="2">
        <v>1452762839121</v>
      </c>
      <c r="G9" s="2">
        <v>1348252483268</v>
      </c>
      <c r="I9" s="2">
        <f t="shared" ref="I9:I18" si="0">E9-G9</f>
        <v>104510355853</v>
      </c>
      <c r="K9" s="2">
        <v>91563198</v>
      </c>
      <c r="M9" s="2">
        <v>1452762839121</v>
      </c>
      <c r="O9" s="2">
        <v>1386567486163</v>
      </c>
      <c r="Q9" s="2">
        <f t="shared" ref="Q9:Q18" si="1">M9-O9</f>
        <v>66195352958</v>
      </c>
    </row>
    <row r="10" spans="1:17">
      <c r="A10" s="1" t="s">
        <v>17</v>
      </c>
      <c r="C10" s="2">
        <v>143050504</v>
      </c>
      <c r="E10" s="2">
        <v>531457558923</v>
      </c>
      <c r="G10" s="2">
        <v>537135323703</v>
      </c>
      <c r="I10" s="2">
        <f t="shared" si="0"/>
        <v>-5677764780</v>
      </c>
      <c r="K10" s="2">
        <v>143050504</v>
      </c>
      <c r="M10" s="2">
        <v>531457558923</v>
      </c>
      <c r="O10" s="2">
        <v>506405885181</v>
      </c>
      <c r="Q10" s="2">
        <f t="shared" si="1"/>
        <v>25051673742</v>
      </c>
    </row>
    <row r="11" spans="1:17">
      <c r="A11" s="1" t="s">
        <v>20</v>
      </c>
      <c r="C11" s="2">
        <v>6980645</v>
      </c>
      <c r="E11" s="2">
        <v>226779568841</v>
      </c>
      <c r="G11" s="2">
        <v>225289767757</v>
      </c>
      <c r="I11" s="2">
        <f t="shared" si="0"/>
        <v>1489801084</v>
      </c>
      <c r="K11" s="2">
        <v>6980645</v>
      </c>
      <c r="M11" s="2">
        <v>226779568841</v>
      </c>
      <c r="O11" s="2">
        <v>214838168716</v>
      </c>
      <c r="Q11" s="2">
        <f t="shared" si="1"/>
        <v>11941400125</v>
      </c>
    </row>
    <row r="12" spans="1:17">
      <c r="A12" s="1" t="s">
        <v>22</v>
      </c>
      <c r="C12" s="2">
        <v>28792454</v>
      </c>
      <c r="E12" s="2">
        <v>4597537363246</v>
      </c>
      <c r="G12" s="2">
        <v>4964394373909</v>
      </c>
      <c r="I12" s="2">
        <f t="shared" si="0"/>
        <v>-366857010663</v>
      </c>
      <c r="K12" s="2">
        <v>28792454</v>
      </c>
      <c r="M12" s="2">
        <v>4597537363246</v>
      </c>
      <c r="O12" s="2">
        <v>2924940589769</v>
      </c>
      <c r="Q12" s="2">
        <f t="shared" si="1"/>
        <v>1672596773477</v>
      </c>
    </row>
    <row r="13" spans="1:17">
      <c r="A13" s="1" t="s">
        <v>16</v>
      </c>
      <c r="C13" s="2">
        <v>33423736</v>
      </c>
      <c r="E13" s="2">
        <v>1459902792823</v>
      </c>
      <c r="G13" s="2">
        <v>1664409367286</v>
      </c>
      <c r="I13" s="2">
        <f t="shared" si="0"/>
        <v>-204506574463</v>
      </c>
      <c r="K13" s="2">
        <v>33423736</v>
      </c>
      <c r="M13" s="2">
        <v>1459902792823</v>
      </c>
      <c r="O13" s="2">
        <v>1061818558902</v>
      </c>
      <c r="Q13" s="2">
        <f t="shared" si="1"/>
        <v>398084233921</v>
      </c>
    </row>
    <row r="14" spans="1:17">
      <c r="A14" s="1" t="s">
        <v>23</v>
      </c>
      <c r="C14" s="2">
        <v>204800195</v>
      </c>
      <c r="E14" s="2">
        <v>2258409651139</v>
      </c>
      <c r="G14" s="2">
        <v>2071831441711</v>
      </c>
      <c r="I14" s="2">
        <f t="shared" si="0"/>
        <v>186578209428</v>
      </c>
      <c r="K14" s="2">
        <v>204800195</v>
      </c>
      <c r="M14" s="2">
        <v>2258409651139</v>
      </c>
      <c r="O14" s="2">
        <v>2136369006071</v>
      </c>
      <c r="Q14" s="2">
        <f t="shared" si="1"/>
        <v>122040645068</v>
      </c>
    </row>
    <row r="15" spans="1:17">
      <c r="A15" s="1" t="s">
        <v>19</v>
      </c>
      <c r="C15" s="2">
        <v>44446127</v>
      </c>
      <c r="E15" s="2">
        <v>604089103993</v>
      </c>
      <c r="G15" s="2">
        <v>603689504266</v>
      </c>
      <c r="I15" s="2">
        <f t="shared" si="0"/>
        <v>399599727</v>
      </c>
      <c r="K15" s="2">
        <v>44446127</v>
      </c>
      <c r="M15" s="2">
        <v>604089103993</v>
      </c>
      <c r="O15" s="2">
        <v>602776530931</v>
      </c>
      <c r="Q15" s="2">
        <f t="shared" si="1"/>
        <v>1312573062</v>
      </c>
    </row>
    <row r="16" spans="1:17">
      <c r="A16" s="1" t="s">
        <v>34</v>
      </c>
      <c r="C16" s="2">
        <v>33400</v>
      </c>
      <c r="E16" s="2">
        <v>40102307333</v>
      </c>
      <c r="G16" s="2">
        <v>40102307333</v>
      </c>
      <c r="I16" s="2">
        <f t="shared" si="0"/>
        <v>0</v>
      </c>
      <c r="K16" s="2">
        <v>33400</v>
      </c>
      <c r="M16" s="2">
        <v>40102307333</v>
      </c>
      <c r="O16" s="2">
        <v>40109392000</v>
      </c>
      <c r="Q16" s="2">
        <f t="shared" si="1"/>
        <v>-7084667</v>
      </c>
    </row>
    <row r="17" spans="1:17">
      <c r="A17" s="1" t="s">
        <v>41</v>
      </c>
      <c r="C17" s="2">
        <v>5000</v>
      </c>
      <c r="E17" s="2">
        <v>4996375000</v>
      </c>
      <c r="G17" s="2">
        <v>5000000000</v>
      </c>
      <c r="I17" s="2">
        <f t="shared" si="0"/>
        <v>-3625000</v>
      </c>
      <c r="K17" s="2">
        <v>5000</v>
      </c>
      <c r="M17" s="2">
        <v>4996375000</v>
      </c>
      <c r="O17" s="2">
        <v>5000000000</v>
      </c>
      <c r="Q17" s="2">
        <f t="shared" si="1"/>
        <v>-3625000</v>
      </c>
    </row>
    <row r="18" spans="1:17">
      <c r="A18" s="1" t="s">
        <v>38</v>
      </c>
      <c r="C18" s="2">
        <v>30000</v>
      </c>
      <c r="E18" s="2">
        <v>29978250000</v>
      </c>
      <c r="G18" s="2">
        <v>30000000000</v>
      </c>
      <c r="I18" s="2">
        <f t="shared" si="0"/>
        <v>-21750000</v>
      </c>
      <c r="K18" s="2">
        <v>30000</v>
      </c>
      <c r="M18" s="2">
        <v>29978250000</v>
      </c>
      <c r="O18" s="2">
        <v>30000000000</v>
      </c>
      <c r="Q18" s="2">
        <f t="shared" si="1"/>
        <v>-21750000</v>
      </c>
    </row>
    <row r="19" spans="1:17">
      <c r="A19" s="1" t="s">
        <v>24</v>
      </c>
      <c r="C19" s="1" t="s">
        <v>24</v>
      </c>
      <c r="E19" s="3">
        <f>SUM(E8:E18)</f>
        <v>12419606871164</v>
      </c>
      <c r="G19" s="3">
        <f>SUM(G8:G18)</f>
        <v>12693320960463</v>
      </c>
      <c r="I19" s="3">
        <f>SUM(I8:I18)</f>
        <v>-273714089299</v>
      </c>
      <c r="K19" s="1" t="s">
        <v>24</v>
      </c>
      <c r="M19" s="3">
        <f>SUM(M8:M18)</f>
        <v>12419606871164</v>
      </c>
      <c r="O19" s="3">
        <f>SUM(O8:O18)</f>
        <v>10125292092208</v>
      </c>
      <c r="Q19" s="3">
        <f>SUM(Q8:Q18)</f>
        <v>2294314778956</v>
      </c>
    </row>
    <row r="20" spans="1:17">
      <c r="I20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2"/>
  <sheetViews>
    <sheetView rightToLeft="1" workbookViewId="0">
      <selection activeCell="G17" sqref="G17:G18"/>
    </sheetView>
  </sheetViews>
  <sheetFormatPr defaultRowHeight="22.5"/>
  <cols>
    <col min="1" max="1" width="36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</row>
    <row r="3" spans="1:17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  <c r="H3" s="5" t="s">
        <v>86</v>
      </c>
      <c r="I3" s="5" t="s">
        <v>86</v>
      </c>
      <c r="J3" s="5" t="s">
        <v>86</v>
      </c>
      <c r="K3" s="5" t="s">
        <v>86</v>
      </c>
      <c r="L3" s="5" t="s">
        <v>86</v>
      </c>
      <c r="M3" s="5" t="s">
        <v>86</v>
      </c>
      <c r="N3" s="5" t="s">
        <v>86</v>
      </c>
      <c r="O3" s="5" t="s">
        <v>86</v>
      </c>
      <c r="P3" s="5" t="s">
        <v>86</v>
      </c>
      <c r="Q3" s="5" t="s">
        <v>86</v>
      </c>
    </row>
    <row r="4" spans="1:17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</row>
    <row r="6" spans="1:17" ht="24">
      <c r="A6" s="4" t="s">
        <v>3</v>
      </c>
      <c r="C6" s="4" t="s">
        <v>88</v>
      </c>
      <c r="D6" s="4" t="s">
        <v>88</v>
      </c>
      <c r="E6" s="4" t="s">
        <v>88</v>
      </c>
      <c r="F6" s="4" t="s">
        <v>88</v>
      </c>
      <c r="G6" s="4" t="s">
        <v>88</v>
      </c>
      <c r="H6" s="4" t="s">
        <v>88</v>
      </c>
      <c r="I6" s="4" t="s">
        <v>88</v>
      </c>
      <c r="K6" s="4" t="s">
        <v>89</v>
      </c>
      <c r="L6" s="4" t="s">
        <v>89</v>
      </c>
      <c r="M6" s="4" t="s">
        <v>89</v>
      </c>
      <c r="N6" s="4" t="s">
        <v>89</v>
      </c>
      <c r="O6" s="4" t="s">
        <v>89</v>
      </c>
      <c r="P6" s="4" t="s">
        <v>89</v>
      </c>
      <c r="Q6" s="4" t="s">
        <v>89</v>
      </c>
    </row>
    <row r="7" spans="1:17" ht="24">
      <c r="A7" s="4" t="s">
        <v>3</v>
      </c>
      <c r="C7" s="4" t="s">
        <v>7</v>
      </c>
      <c r="E7" s="4" t="s">
        <v>103</v>
      </c>
      <c r="G7" s="4" t="s">
        <v>104</v>
      </c>
      <c r="I7" s="4" t="s">
        <v>106</v>
      </c>
      <c r="K7" s="4" t="s">
        <v>7</v>
      </c>
      <c r="M7" s="4" t="s">
        <v>103</v>
      </c>
      <c r="O7" s="4" t="s">
        <v>104</v>
      </c>
      <c r="Q7" s="4" t="s">
        <v>106</v>
      </c>
    </row>
    <row r="8" spans="1:17">
      <c r="A8" s="1" t="s">
        <v>22</v>
      </c>
      <c r="C8" s="2">
        <v>2276828</v>
      </c>
      <c r="E8" s="2">
        <v>352491444956</v>
      </c>
      <c r="G8" s="2">
        <v>231294320628</v>
      </c>
      <c r="I8" s="2">
        <v>121197124328</v>
      </c>
      <c r="K8" s="2">
        <v>22728970</v>
      </c>
      <c r="M8" s="2">
        <v>2725739259219</v>
      </c>
      <c r="O8" s="2">
        <v>1965690042463</v>
      </c>
      <c r="Q8" s="2">
        <v>760049216756</v>
      </c>
    </row>
    <row r="9" spans="1:17">
      <c r="A9" s="1" t="s">
        <v>17</v>
      </c>
      <c r="C9" s="2">
        <v>540300</v>
      </c>
      <c r="E9" s="2">
        <v>2035287260</v>
      </c>
      <c r="G9" s="2">
        <v>1912483862</v>
      </c>
      <c r="I9" s="2">
        <v>122803398</v>
      </c>
      <c r="K9" s="2">
        <v>22736467</v>
      </c>
      <c r="M9" s="2">
        <v>112953398463</v>
      </c>
      <c r="O9" s="2">
        <v>109910971910</v>
      </c>
      <c r="Q9" s="2">
        <v>3042426553</v>
      </c>
    </row>
    <row r="10" spans="1:17">
      <c r="A10" s="1" t="s">
        <v>18</v>
      </c>
      <c r="C10" s="2">
        <v>60803153</v>
      </c>
      <c r="E10" s="2">
        <v>932140248058</v>
      </c>
      <c r="G10" s="2">
        <v>891513258470</v>
      </c>
      <c r="I10" s="2">
        <v>40626989588</v>
      </c>
      <c r="K10" s="2">
        <v>190144904</v>
      </c>
      <c r="M10" s="2">
        <v>2816538480384</v>
      </c>
      <c r="O10" s="2">
        <v>2816687604039</v>
      </c>
      <c r="Q10" s="8">
        <v>-149123655</v>
      </c>
    </row>
    <row r="11" spans="1:17">
      <c r="A11" s="1" t="s">
        <v>19</v>
      </c>
      <c r="C11" s="2">
        <v>925551305</v>
      </c>
      <c r="E11" s="2">
        <v>12454105745954</v>
      </c>
      <c r="G11" s="2">
        <v>12437308843383</v>
      </c>
      <c r="I11" s="2">
        <v>16796902571</v>
      </c>
      <c r="K11" s="2">
        <v>3900039596</v>
      </c>
      <c r="M11" s="2">
        <v>50544162114757</v>
      </c>
      <c r="O11" s="2">
        <v>50419880467773</v>
      </c>
      <c r="Q11" s="8">
        <v>124281646984</v>
      </c>
    </row>
    <row r="12" spans="1:17">
      <c r="A12" s="1" t="s">
        <v>16</v>
      </c>
      <c r="C12" s="2">
        <v>19857643</v>
      </c>
      <c r="E12" s="2">
        <v>841808149107</v>
      </c>
      <c r="G12" s="2">
        <v>530925027741</v>
      </c>
      <c r="I12" s="2">
        <v>310883121366</v>
      </c>
      <c r="K12" s="2">
        <v>29281449</v>
      </c>
      <c r="M12" s="2">
        <v>3276026312028</v>
      </c>
      <c r="O12" s="2">
        <v>3573569851959</v>
      </c>
      <c r="Q12" s="8">
        <v>-297543539931</v>
      </c>
    </row>
    <row r="13" spans="1:17">
      <c r="A13" s="1" t="s">
        <v>15</v>
      </c>
      <c r="C13" s="2">
        <v>47760643</v>
      </c>
      <c r="E13" s="2">
        <v>3398519015804</v>
      </c>
      <c r="G13" s="2">
        <v>3398085044162</v>
      </c>
      <c r="I13" s="2">
        <v>433971642</v>
      </c>
      <c r="K13" s="2">
        <v>254158914</v>
      </c>
      <c r="M13" s="2">
        <v>17789382541959</v>
      </c>
      <c r="O13" s="2">
        <v>17727814475991</v>
      </c>
      <c r="Q13" s="8">
        <v>61568065968</v>
      </c>
    </row>
    <row r="14" spans="1:17">
      <c r="A14" s="1" t="s">
        <v>20</v>
      </c>
      <c r="C14" s="2">
        <v>2112959</v>
      </c>
      <c r="E14" s="2">
        <v>68000124221</v>
      </c>
      <c r="G14" s="2">
        <v>64724204734</v>
      </c>
      <c r="I14" s="2">
        <v>3275919487</v>
      </c>
      <c r="K14" s="2">
        <v>2877306</v>
      </c>
      <c r="M14" s="2">
        <v>91500151745</v>
      </c>
      <c r="O14" s="2">
        <v>87850801254</v>
      </c>
      <c r="Q14" s="8">
        <v>3649350491</v>
      </c>
    </row>
    <row r="15" spans="1:17">
      <c r="A15" s="1" t="s">
        <v>23</v>
      </c>
      <c r="C15" s="2">
        <v>53489254</v>
      </c>
      <c r="E15" s="2">
        <v>576971289590</v>
      </c>
      <c r="G15" s="2">
        <v>553854527664</v>
      </c>
      <c r="I15" s="2">
        <v>23116761926</v>
      </c>
      <c r="K15" s="2">
        <v>346149101</v>
      </c>
      <c r="M15" s="2">
        <v>3576812151756</v>
      </c>
      <c r="O15" s="2">
        <v>3538545615249</v>
      </c>
      <c r="Q15" s="8">
        <v>38266536507</v>
      </c>
    </row>
    <row r="16" spans="1:17">
      <c r="A16" s="1" t="s">
        <v>21</v>
      </c>
      <c r="C16" s="2">
        <v>2211384</v>
      </c>
      <c r="E16" s="2">
        <v>61976411958</v>
      </c>
      <c r="G16" s="2">
        <v>59997249746</v>
      </c>
      <c r="I16" s="2">
        <v>1979162212</v>
      </c>
      <c r="K16" s="2">
        <v>2211384</v>
      </c>
      <c r="M16" s="2">
        <v>61976411958</v>
      </c>
      <c r="O16" s="2">
        <v>59997249746</v>
      </c>
      <c r="Q16" s="8">
        <v>1979162212</v>
      </c>
    </row>
    <row r="17" spans="1:17">
      <c r="A17" s="1" t="s">
        <v>107</v>
      </c>
      <c r="C17" s="2">
        <v>0</v>
      </c>
      <c r="E17" s="2">
        <v>0</v>
      </c>
      <c r="G17" s="2">
        <v>0</v>
      </c>
      <c r="I17" s="2">
        <v>0</v>
      </c>
      <c r="K17" s="2">
        <v>37727693</v>
      </c>
      <c r="M17" s="2">
        <v>569214443750</v>
      </c>
      <c r="O17" s="2">
        <v>557000909967</v>
      </c>
      <c r="Q17" s="8">
        <v>12213533783</v>
      </c>
    </row>
    <row r="18" spans="1:17">
      <c r="A18" s="1" t="s">
        <v>108</v>
      </c>
      <c r="C18" s="2">
        <v>0</v>
      </c>
      <c r="E18" s="2">
        <v>0</v>
      </c>
      <c r="G18" s="2">
        <v>0</v>
      </c>
      <c r="I18" s="2">
        <v>0</v>
      </c>
      <c r="K18" s="2">
        <v>272</v>
      </c>
      <c r="M18" s="2">
        <v>4950128</v>
      </c>
      <c r="O18" s="2">
        <v>4947680</v>
      </c>
      <c r="Q18" s="8">
        <v>2448</v>
      </c>
    </row>
    <row r="19" spans="1:17">
      <c r="A19" s="1" t="s">
        <v>109</v>
      </c>
      <c r="C19" s="2">
        <v>0</v>
      </c>
      <c r="E19" s="2">
        <v>0</v>
      </c>
      <c r="G19" s="2">
        <v>0</v>
      </c>
      <c r="I19" s="2">
        <v>0</v>
      </c>
      <c r="K19" s="2">
        <v>13495472</v>
      </c>
      <c r="M19" s="2">
        <v>203766757934</v>
      </c>
      <c r="O19" s="2">
        <v>199999901554</v>
      </c>
      <c r="Q19" s="2">
        <v>3766856380</v>
      </c>
    </row>
    <row r="20" spans="1:17">
      <c r="A20" s="1" t="s">
        <v>110</v>
      </c>
      <c r="C20" s="2">
        <v>0</v>
      </c>
      <c r="E20" s="2">
        <v>0</v>
      </c>
      <c r="G20" s="2">
        <v>0</v>
      </c>
      <c r="I20" s="2">
        <v>0</v>
      </c>
      <c r="K20" s="2">
        <v>17954700</v>
      </c>
      <c r="M20" s="2">
        <v>351555831247</v>
      </c>
      <c r="O20" s="2">
        <v>339999082711</v>
      </c>
      <c r="Q20" s="2">
        <v>11556748536</v>
      </c>
    </row>
    <row r="21" spans="1:17">
      <c r="A21" s="1" t="s">
        <v>24</v>
      </c>
      <c r="C21" s="1" t="s">
        <v>24</v>
      </c>
      <c r="E21" s="3">
        <f>SUM(E8:E20)</f>
        <v>18688047716908</v>
      </c>
      <c r="G21" s="3">
        <f>SUM(G8:G20)</f>
        <v>18169614960390</v>
      </c>
      <c r="I21" s="3">
        <f>SUM(I8:I20)</f>
        <v>518432756518</v>
      </c>
      <c r="K21" s="1" t="s">
        <v>24</v>
      </c>
      <c r="M21" s="3">
        <f>SUM(M8:M20)</f>
        <v>82119632805328</v>
      </c>
      <c r="O21" s="3">
        <f>SUM(O8:O20)</f>
        <v>81396951922296</v>
      </c>
      <c r="Q21" s="3">
        <f>SUM(Q8:Q20)</f>
        <v>722680883032</v>
      </c>
    </row>
    <row r="22" spans="1:17">
      <c r="I22" s="2"/>
      <c r="Q22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1"/>
  <sheetViews>
    <sheetView rightToLeft="1" workbookViewId="0">
      <selection activeCell="I21" sqref="I21"/>
    </sheetView>
  </sheetViews>
  <sheetFormatPr defaultRowHeight="22.5"/>
  <cols>
    <col min="1" max="1" width="36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</row>
    <row r="3" spans="1:21" ht="24">
      <c r="A3" s="5" t="s">
        <v>86</v>
      </c>
      <c r="B3" s="5" t="s">
        <v>86</v>
      </c>
      <c r="C3" s="5" t="s">
        <v>86</v>
      </c>
      <c r="D3" s="5" t="s">
        <v>86</v>
      </c>
      <c r="E3" s="5" t="s">
        <v>86</v>
      </c>
      <c r="F3" s="5" t="s">
        <v>86</v>
      </c>
      <c r="G3" s="5" t="s">
        <v>86</v>
      </c>
      <c r="H3" s="5" t="s">
        <v>86</v>
      </c>
      <c r="I3" s="5" t="s">
        <v>86</v>
      </c>
      <c r="J3" s="5" t="s">
        <v>86</v>
      </c>
      <c r="K3" s="5" t="s">
        <v>86</v>
      </c>
      <c r="L3" s="5" t="s">
        <v>86</v>
      </c>
      <c r="M3" s="5" t="s">
        <v>86</v>
      </c>
      <c r="N3" s="5" t="s">
        <v>86</v>
      </c>
      <c r="O3" s="5" t="s">
        <v>86</v>
      </c>
      <c r="P3" s="5" t="s">
        <v>86</v>
      </c>
      <c r="Q3" s="5" t="s">
        <v>86</v>
      </c>
      <c r="R3" s="5" t="s">
        <v>86</v>
      </c>
      <c r="S3" s="5" t="s">
        <v>86</v>
      </c>
      <c r="T3" s="5" t="s">
        <v>86</v>
      </c>
      <c r="U3" s="5" t="s">
        <v>86</v>
      </c>
    </row>
    <row r="4" spans="1:21" ht="24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  <c r="T4" s="5" t="s">
        <v>2</v>
      </c>
      <c r="U4" s="5" t="s">
        <v>2</v>
      </c>
    </row>
    <row r="6" spans="1:21" ht="24">
      <c r="A6" s="4" t="s">
        <v>3</v>
      </c>
      <c r="C6" s="4" t="s">
        <v>88</v>
      </c>
      <c r="D6" s="4" t="s">
        <v>88</v>
      </c>
      <c r="E6" s="4" t="s">
        <v>88</v>
      </c>
      <c r="F6" s="4" t="s">
        <v>88</v>
      </c>
      <c r="G6" s="4" t="s">
        <v>88</v>
      </c>
      <c r="H6" s="4" t="s">
        <v>88</v>
      </c>
      <c r="I6" s="4" t="s">
        <v>88</v>
      </c>
      <c r="J6" s="4" t="s">
        <v>88</v>
      </c>
      <c r="K6" s="4" t="s">
        <v>88</v>
      </c>
      <c r="M6" s="4" t="s">
        <v>89</v>
      </c>
      <c r="N6" s="4" t="s">
        <v>89</v>
      </c>
      <c r="O6" s="4" t="s">
        <v>89</v>
      </c>
      <c r="P6" s="4" t="s">
        <v>89</v>
      </c>
      <c r="Q6" s="4" t="s">
        <v>89</v>
      </c>
      <c r="R6" s="4" t="s">
        <v>89</v>
      </c>
      <c r="S6" s="4" t="s">
        <v>89</v>
      </c>
      <c r="T6" s="4" t="s">
        <v>89</v>
      </c>
      <c r="U6" s="4" t="s">
        <v>89</v>
      </c>
    </row>
    <row r="7" spans="1:21" ht="24">
      <c r="A7" s="4" t="s">
        <v>3</v>
      </c>
      <c r="C7" s="4" t="s">
        <v>111</v>
      </c>
      <c r="E7" s="4" t="s">
        <v>112</v>
      </c>
      <c r="G7" s="4" t="s">
        <v>113</v>
      </c>
      <c r="I7" s="4" t="s">
        <v>50</v>
      </c>
      <c r="K7" s="4" t="s">
        <v>114</v>
      </c>
      <c r="M7" s="4" t="s">
        <v>111</v>
      </c>
      <c r="O7" s="4" t="s">
        <v>112</v>
      </c>
      <c r="Q7" s="4" t="s">
        <v>113</v>
      </c>
      <c r="S7" s="4" t="s">
        <v>50</v>
      </c>
      <c r="U7" s="4" t="s">
        <v>114</v>
      </c>
    </row>
    <row r="8" spans="1:21">
      <c r="A8" s="1" t="s">
        <v>22</v>
      </c>
      <c r="C8" s="2">
        <v>0</v>
      </c>
      <c r="E8" s="2">
        <v>-366857010662</v>
      </c>
      <c r="G8" s="2">
        <v>121197124328</v>
      </c>
      <c r="I8" s="2">
        <v>-245659886334</v>
      </c>
      <c r="K8" s="6">
        <f>I8/$I$21</f>
        <v>-1.003742048659066</v>
      </c>
      <c r="M8" s="2">
        <v>119911089924</v>
      </c>
      <c r="O8" s="2">
        <v>1672596773477</v>
      </c>
      <c r="Q8" s="2">
        <v>760049216756</v>
      </c>
      <c r="S8" s="2">
        <v>2552557080157</v>
      </c>
      <c r="U8" s="6">
        <v>0.80877170855404557</v>
      </c>
    </row>
    <row r="9" spans="1:21">
      <c r="A9" s="1" t="s">
        <v>17</v>
      </c>
      <c r="C9" s="2">
        <v>0</v>
      </c>
      <c r="E9" s="2">
        <v>-5677764779</v>
      </c>
      <c r="G9" s="2">
        <v>122803398</v>
      </c>
      <c r="I9" s="2">
        <v>-5554961381</v>
      </c>
      <c r="K9" s="6">
        <f t="shared" ref="K9:K20" si="0">I9/$I$21</f>
        <v>-2.2697023921952518E-2</v>
      </c>
      <c r="M9" s="2">
        <v>19151751000</v>
      </c>
      <c r="O9" s="2">
        <v>25051673742</v>
      </c>
      <c r="Q9" s="2">
        <v>3042426553</v>
      </c>
      <c r="S9" s="2">
        <v>47245851295</v>
      </c>
      <c r="U9" s="6">
        <v>1.4969736885020908E-2</v>
      </c>
    </row>
    <row r="10" spans="1:21">
      <c r="A10" s="1" t="s">
        <v>18</v>
      </c>
      <c r="C10" s="2">
        <v>0</v>
      </c>
      <c r="E10" s="2">
        <v>104510355853</v>
      </c>
      <c r="G10" s="2">
        <v>40626989588</v>
      </c>
      <c r="I10" s="2">
        <v>145137345441</v>
      </c>
      <c r="K10" s="6">
        <f t="shared" si="0"/>
        <v>0.59301686825589528</v>
      </c>
      <c r="M10" s="2">
        <v>0</v>
      </c>
      <c r="O10" s="2">
        <v>66195352958</v>
      </c>
      <c r="Q10" s="2">
        <v>-149123655</v>
      </c>
      <c r="S10" s="2">
        <v>66046229303</v>
      </c>
      <c r="U10" s="6">
        <v>2.0926592448092914E-2</v>
      </c>
    </row>
    <row r="11" spans="1:21">
      <c r="A11" s="1" t="s">
        <v>19</v>
      </c>
      <c r="C11" s="2">
        <v>0</v>
      </c>
      <c r="E11" s="2">
        <v>399599727</v>
      </c>
      <c r="G11" s="2">
        <v>16796902571</v>
      </c>
      <c r="I11" s="2">
        <v>17196502298</v>
      </c>
      <c r="K11" s="6">
        <f t="shared" si="0"/>
        <v>7.0263211075889467E-2</v>
      </c>
      <c r="M11" s="2">
        <v>0</v>
      </c>
      <c r="O11" s="2">
        <v>1312573062</v>
      </c>
      <c r="Q11" s="2">
        <v>124281646984</v>
      </c>
      <c r="S11" s="2">
        <v>125594220046</v>
      </c>
      <c r="U11" s="6">
        <v>3.9794233288945095E-2</v>
      </c>
    </row>
    <row r="12" spans="1:21">
      <c r="A12" s="1" t="s">
        <v>16</v>
      </c>
      <c r="C12" s="2">
        <v>0</v>
      </c>
      <c r="E12" s="2">
        <v>-204506574462</v>
      </c>
      <c r="G12" s="2">
        <v>310883121366</v>
      </c>
      <c r="I12" s="2">
        <v>106376546904</v>
      </c>
      <c r="K12" s="6">
        <f t="shared" si="0"/>
        <v>0.4346440711672685</v>
      </c>
      <c r="M12" s="2">
        <v>0</v>
      </c>
      <c r="O12" s="2">
        <v>398084233921</v>
      </c>
      <c r="Q12" s="2">
        <v>-297543539931</v>
      </c>
      <c r="S12" s="2">
        <v>100540693990</v>
      </c>
      <c r="U12" s="6">
        <v>3.1856082471033456E-2</v>
      </c>
    </row>
    <row r="13" spans="1:21">
      <c r="A13" s="1" t="s">
        <v>15</v>
      </c>
      <c r="C13" s="2">
        <v>0</v>
      </c>
      <c r="E13" s="2">
        <v>10374669512</v>
      </c>
      <c r="G13" s="2">
        <v>433971642</v>
      </c>
      <c r="I13" s="2">
        <v>10808641154</v>
      </c>
      <c r="K13" s="6">
        <f t="shared" si="0"/>
        <v>4.4163040930443952E-2</v>
      </c>
      <c r="M13" s="2">
        <v>0</v>
      </c>
      <c r="O13" s="2">
        <v>-2875413729</v>
      </c>
      <c r="Q13" s="2">
        <v>61568065968</v>
      </c>
      <c r="S13" s="2">
        <v>58692652239</v>
      </c>
      <c r="U13" s="6">
        <v>1.8596628847173433E-2</v>
      </c>
    </row>
    <row r="14" spans="1:21">
      <c r="A14" s="1" t="s">
        <v>20</v>
      </c>
      <c r="C14" s="2">
        <v>0</v>
      </c>
      <c r="E14" s="2">
        <v>1489801084</v>
      </c>
      <c r="G14" s="2">
        <v>3275919487</v>
      </c>
      <c r="I14" s="2">
        <v>4765720571</v>
      </c>
      <c r="K14" s="6">
        <f t="shared" si="0"/>
        <v>1.947226387123072E-2</v>
      </c>
      <c r="M14" s="2">
        <v>0</v>
      </c>
      <c r="O14" s="2">
        <v>11941400128</v>
      </c>
      <c r="Q14" s="2">
        <v>3649350491</v>
      </c>
      <c r="S14" s="2">
        <v>15590750619</v>
      </c>
      <c r="U14" s="6">
        <v>4.9398926722504909E-3</v>
      </c>
    </row>
    <row r="15" spans="1:21">
      <c r="A15" s="1" t="s">
        <v>23</v>
      </c>
      <c r="C15" s="2">
        <v>0</v>
      </c>
      <c r="E15" s="2">
        <v>186578209428</v>
      </c>
      <c r="G15" s="2">
        <v>23116761926</v>
      </c>
      <c r="I15" s="2">
        <v>209694971354</v>
      </c>
      <c r="K15" s="6">
        <f t="shared" si="0"/>
        <v>0.85679295582755122</v>
      </c>
      <c r="M15" s="2">
        <v>0</v>
      </c>
      <c r="O15" s="2">
        <v>122040645064</v>
      </c>
      <c r="Q15" s="2">
        <v>38266536507</v>
      </c>
      <c r="S15" s="2">
        <v>160307181571</v>
      </c>
      <c r="U15" s="6">
        <v>5.0792953521214414E-2</v>
      </c>
    </row>
    <row r="16" spans="1:21">
      <c r="A16" s="1" t="s">
        <v>21</v>
      </c>
      <c r="C16" s="2">
        <v>0</v>
      </c>
      <c r="E16" s="2">
        <v>0</v>
      </c>
      <c r="G16" s="2">
        <v>1979162212</v>
      </c>
      <c r="I16" s="2">
        <v>1979162212</v>
      </c>
      <c r="K16" s="6">
        <f t="shared" si="0"/>
        <v>8.0866614527393531E-3</v>
      </c>
      <c r="M16" s="2">
        <v>0</v>
      </c>
      <c r="O16" s="2">
        <v>0</v>
      </c>
      <c r="Q16" s="2">
        <v>1979162212</v>
      </c>
      <c r="S16" s="2">
        <v>1979162212</v>
      </c>
      <c r="U16" s="6">
        <v>6.2709289290658699E-4</v>
      </c>
    </row>
    <row r="17" spans="1:21">
      <c r="A17" s="1" t="s">
        <v>107</v>
      </c>
      <c r="C17" s="2">
        <v>0</v>
      </c>
      <c r="E17" s="2">
        <v>0</v>
      </c>
      <c r="G17" s="2">
        <v>0</v>
      </c>
      <c r="I17" s="2">
        <v>0</v>
      </c>
      <c r="K17" s="6">
        <f t="shared" si="0"/>
        <v>0</v>
      </c>
      <c r="M17" s="2">
        <v>0</v>
      </c>
      <c r="O17" s="2">
        <v>0</v>
      </c>
      <c r="Q17" s="2">
        <v>12213533783</v>
      </c>
      <c r="S17" s="2">
        <v>12213533783</v>
      </c>
      <c r="U17" s="6">
        <v>3.8698294592307029E-3</v>
      </c>
    </row>
    <row r="18" spans="1:21">
      <c r="A18" s="1" t="s">
        <v>108</v>
      </c>
      <c r="C18" s="2">
        <v>0</v>
      </c>
      <c r="E18" s="2">
        <v>0</v>
      </c>
      <c r="G18" s="2">
        <v>0</v>
      </c>
      <c r="I18" s="2">
        <v>0</v>
      </c>
      <c r="K18" s="6">
        <f t="shared" si="0"/>
        <v>0</v>
      </c>
      <c r="M18" s="2">
        <v>0</v>
      </c>
      <c r="O18" s="2">
        <v>0</v>
      </c>
      <c r="Q18" s="2">
        <v>2448</v>
      </c>
      <c r="S18" s="2">
        <v>2448</v>
      </c>
      <c r="U18" s="6">
        <v>7.7564304357046051E-10</v>
      </c>
    </row>
    <row r="19" spans="1:21">
      <c r="A19" s="1" t="s">
        <v>109</v>
      </c>
      <c r="C19" s="2">
        <v>0</v>
      </c>
      <c r="E19" s="2">
        <v>0</v>
      </c>
      <c r="G19" s="2">
        <v>0</v>
      </c>
      <c r="I19" s="2">
        <v>0</v>
      </c>
      <c r="K19" s="6">
        <f t="shared" si="0"/>
        <v>0</v>
      </c>
      <c r="M19" s="2">
        <v>0</v>
      </c>
      <c r="O19" s="2">
        <v>0</v>
      </c>
      <c r="Q19" s="2">
        <v>3766856380</v>
      </c>
      <c r="S19" s="2">
        <v>3766856380</v>
      </c>
      <c r="U19" s="6">
        <v>1.1935195863055584E-3</v>
      </c>
    </row>
    <row r="20" spans="1:21">
      <c r="A20" s="1" t="s">
        <v>110</v>
      </c>
      <c r="C20" s="2">
        <v>0</v>
      </c>
      <c r="E20" s="2">
        <v>0</v>
      </c>
      <c r="G20" s="2">
        <v>0</v>
      </c>
      <c r="I20" s="2">
        <v>0</v>
      </c>
      <c r="K20" s="6">
        <f t="shared" si="0"/>
        <v>0</v>
      </c>
      <c r="M20" s="2">
        <v>0</v>
      </c>
      <c r="O20" s="2">
        <v>0</v>
      </c>
      <c r="Q20" s="2">
        <v>11556748536</v>
      </c>
      <c r="S20" s="2">
        <v>11556748536</v>
      </c>
      <c r="U20" s="6">
        <v>3.661728598137869E-3</v>
      </c>
    </row>
    <row r="21" spans="1:21">
      <c r="A21" s="1" t="s">
        <v>24</v>
      </c>
      <c r="C21" s="3">
        <f>SUM(C8:C20)</f>
        <v>0</v>
      </c>
      <c r="E21" s="3">
        <f>SUM(E8:E20)</f>
        <v>-273688714299</v>
      </c>
      <c r="G21" s="3">
        <f>SUM(G8:G20)</f>
        <v>518432756518</v>
      </c>
      <c r="I21" s="3">
        <f>SUM(I8:I20)</f>
        <v>244744042219</v>
      </c>
      <c r="K21" s="9">
        <f>SUM(K8:K20)</f>
        <v>0.99999999999999989</v>
      </c>
      <c r="M21" s="3">
        <f>SUM(M8:M20)</f>
        <v>139062840924</v>
      </c>
      <c r="O21" s="3">
        <f>SUM(O8:O20)</f>
        <v>2294347238623</v>
      </c>
      <c r="Q21" s="3">
        <f>SUM(Q8:Q20)</f>
        <v>722680883032</v>
      </c>
      <c r="S21" s="3">
        <f>SUM(S8:S20)</f>
        <v>3156090962579</v>
      </c>
      <c r="U21" s="9">
        <f>SUM(U8:U20)</f>
        <v>0.99999999999999989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2023-12-30T07:31:19Z</dcterms:created>
  <dcterms:modified xsi:type="dcterms:W3CDTF">2023-12-30T09:45:45Z</dcterms:modified>
</cp:coreProperties>
</file>