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دی ماه\"/>
    </mc:Choice>
  </mc:AlternateContent>
  <xr:revisionPtr revIDLastSave="0" documentId="13_ncr:1_{61E141D7-C9B8-47BE-9668-57D69D17AEC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E9" i="14"/>
  <c r="C9" i="14"/>
  <c r="K22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8" i="13"/>
  <c r="G22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8" i="13"/>
  <c r="K11" i="12"/>
  <c r="M11" i="12"/>
  <c r="O11" i="12"/>
  <c r="Q11" i="12"/>
  <c r="Q9" i="12"/>
  <c r="Q10" i="12"/>
  <c r="Q8" i="12"/>
  <c r="C11" i="12"/>
  <c r="E11" i="12"/>
  <c r="G11" i="12"/>
  <c r="I11" i="12"/>
  <c r="I9" i="12"/>
  <c r="I10" i="12"/>
  <c r="I8" i="12"/>
  <c r="U22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9" i="11"/>
  <c r="U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8" i="11"/>
  <c r="K22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9" i="11"/>
  <c r="K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8" i="11"/>
  <c r="T25" i="7"/>
  <c r="T28" i="7"/>
  <c r="S25" i="6"/>
  <c r="AK12" i="3"/>
  <c r="Y18" i="1"/>
  <c r="C10" i="15"/>
  <c r="I22" i="13"/>
  <c r="E22" i="13"/>
  <c r="Q22" i="11"/>
  <c r="O22" i="11"/>
  <c r="M22" i="11"/>
  <c r="G22" i="11"/>
  <c r="E22" i="11"/>
  <c r="C22" i="11"/>
  <c r="Q22" i="10"/>
  <c r="O22" i="10"/>
  <c r="M22" i="10"/>
  <c r="I22" i="10"/>
  <c r="G22" i="10"/>
  <c r="E22" i="10"/>
  <c r="Q20" i="9"/>
  <c r="O20" i="9"/>
  <c r="M20" i="9"/>
  <c r="I20" i="9"/>
  <c r="G20" i="9"/>
  <c r="E20" i="9"/>
  <c r="S10" i="8"/>
  <c r="Q10" i="8"/>
  <c r="O10" i="8"/>
  <c r="M10" i="8"/>
  <c r="K10" i="8"/>
  <c r="I10" i="8"/>
  <c r="S24" i="7"/>
  <c r="Q24" i="7"/>
  <c r="O24" i="7"/>
  <c r="M24" i="7"/>
  <c r="K24" i="7"/>
  <c r="I24" i="7"/>
  <c r="Q25" i="6"/>
  <c r="O25" i="6"/>
  <c r="M25" i="6"/>
  <c r="K25" i="6"/>
  <c r="AI12" i="3"/>
  <c r="AG12" i="3"/>
  <c r="AA12" i="3"/>
  <c r="W12" i="3"/>
  <c r="S12" i="3"/>
  <c r="Q12" i="3"/>
  <c r="W18" i="1"/>
  <c r="U18" i="1"/>
  <c r="O18" i="1"/>
  <c r="K18" i="1"/>
  <c r="G18" i="1"/>
  <c r="E18" i="1"/>
  <c r="S22" i="11" l="1"/>
  <c r="I22" i="11"/>
</calcChain>
</file>

<file path=xl/sharedStrings.xml><?xml version="1.0" encoding="utf-8"?>
<sst xmlns="http://schemas.openxmlformats.org/spreadsheetml/2006/main" count="1217" uniqueCount="133">
  <si>
    <t>صندوق سرمایه‌گذاری اختصاصی بازارگردانی مفید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</si>
  <si>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</si>
  <si>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</si>
  <si>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</si>
  <si>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</si>
  <si>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</si>
  <si>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</si>
  <si>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</si>
  <si>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</si>
  <si>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</si>
  <si>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</si>
  <si>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</si>
  <si>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</si>
  <si>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</si>
  <si>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</si>
  <si>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</si>
  <si>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</si>
  <si>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</si>
  <si>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</si>
  <si>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</si>
  <si>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اندیشه ورزان صباتامین -د</t>
  </si>
  <si>
    <t>نیان الکترونیک</t>
  </si>
  <si>
    <t>صندوق س صنایع مفید1- بخشی</t>
  </si>
  <si>
    <t>صندوق س صنایع مفید2-بخشی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</si>
  <si>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</si>
  <si>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</si>
  <si>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</si>
  <si>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</si>
  <si>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</si>
  <si>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</si>
  <si>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</si>
  <si>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</si>
  <si>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</si>
  <si>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</si>
  <si>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آهن اسفنجی فولاد شادگان</t>
  </si>
  <si>
    <t>بله</t>
  </si>
  <si>
    <t>1402/08/29</t>
  </si>
  <si>
    <t>1403/08/29</t>
  </si>
  <si>
    <t>صکوک مرابحه دعبید69-3ماهه23%</t>
  </si>
  <si>
    <t>1402/09/07</t>
  </si>
  <si>
    <t>1406/09/07</t>
  </si>
  <si>
    <t>مرابحه شهر فرش-مفید060921</t>
  </si>
  <si>
    <t>1402/09/21</t>
  </si>
  <si>
    <t>1406/09/21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</si>
  <si>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</si>
  <si>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</si>
  <si>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</si>
  <si>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</si>
  <si>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</si>
  <si>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</si>
  <si>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</si>
  <si>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</si>
  <si>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</si>
  <si>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</si>
  <si>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</si>
  <si>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</si>
  <si>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</si>
  <si>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</si>
  <si>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</si>
  <si>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</si>
  <si>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</si>
  <si>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</si>
  <si>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</si>
  <si>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</si>
  <si>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</si>
  <si>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</si>
  <si>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</si>
  <si>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</si>
  <si>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</si>
  <si>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</si>
  <si>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</si>
  <si>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</si>
  <si>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</si>
  <si>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100910810707074864</t>
  </si>
  <si>
    <t>100910810707075208</t>
  </si>
  <si>
    <t>1402/03/13</t>
  </si>
  <si>
    <t>1009-10-810-707075307</t>
  </si>
  <si>
    <t>1402/04/17</t>
  </si>
  <si>
    <t>207.110.18822188.1</t>
  </si>
  <si>
    <t>حساب جاری</t>
  </si>
  <si>
    <t>1402/08/24</t>
  </si>
  <si>
    <t>100910810707075574</t>
  </si>
  <si>
    <t>100910810707075592</t>
  </si>
  <si>
    <t>1402/09/11</t>
  </si>
  <si>
    <t>100910810707075627</t>
  </si>
  <si>
    <t>1402/09/20</t>
  </si>
  <si>
    <t>100910810707075652</t>
  </si>
  <si>
    <t>1402/10/18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</si>
  <si>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</si>
  <si>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</si>
  <si>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</si>
  <si>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</si>
  <si>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</si>
  <si>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</si>
  <si>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</si>
  <si>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</si>
  <si>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</si>
  <si>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</si>
  <si>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</si>
  <si>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</si>
  <si>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</si>
  <si>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</si>
  <si>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</si>
  <si>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1402/04/31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</si>
  <si>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</si>
  <si>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</si>
  <si>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</si>
  <si>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</si>
  <si>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</si>
  <si>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صندوق س سپر سرمایه بیدار- ثابت</t>
  </si>
  <si>
    <t>صندوق س با درآمد ثابت تصمیم</t>
  </si>
  <si>
    <t>صندوق س. اهرمی مفید-س</t>
  </si>
  <si>
    <t>صندوق س. ثبات ویستا -د</t>
  </si>
  <si>
    <t>صندوق س. نوع دوم کارا -د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</si>
  <si>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</si>
  <si>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</si>
  <si>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</si>
  <si>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</si>
  <si>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</si>
  <si>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</si>
  <si>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</si>
  <si>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</si>
  <si>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</si>
  <si>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</si>
  <si>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</si>
  <si>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</si>
  <si>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</si>
  <si>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</si>
  <si>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</si>
  <si>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1402/10/01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</si>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</sst>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2" xfId="0" applyNumberFormat="1" applyFont="1" applyBorder="1"/>
    <xf numFmtId="37" fontId="3" fillId="0" borderId="0" xfId="0" applyNumberFormat="1" applyFont="1"/>
    <xf numFmtId="10" fontId="3" fillId="0" borderId="3" xfId="0" applyNumberFormat="1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0"/>
  <sheetViews>
    <sheetView rightToLeft="1" workbookViewId="0">
      <selection activeCell="E20" sqref="A18:E20"/>
    </sheetView>
  </sheetViews>
  <sheetFormatPr defaultRowHeight="24"/>
  <cols>
    <col min="1" max="1" width="32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6" style="2" customWidth="1"/>
    <col min="8" max="8" width="1" style="2" customWidth="1"/>
    <col min="9" max="9" width="19" style="2" customWidth="1"/>
    <col min="10" max="10" width="1" style="2" customWidth="1"/>
    <col min="11" max="11" width="24" style="2" customWidth="1"/>
    <col min="12" max="12" width="1" style="2" customWidth="1"/>
    <col min="13" max="13" width="20" style="2" customWidth="1"/>
    <col min="14" max="14" width="1" style="2" customWidth="1"/>
    <col min="15" max="15" width="24" style="2" customWidth="1"/>
    <col min="16" max="16" width="1" style="2" customWidth="1"/>
    <col min="17" max="17" width="19" style="2" customWidth="1"/>
    <col min="18" max="18" width="1" style="2" customWidth="1"/>
    <col min="19" max="19" width="16" style="2" customWidth="1"/>
    <col min="20" max="20" width="1" style="2" customWidth="1"/>
    <col min="21" max="21" width="23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  <c r="V2" s="19" t="s">
        <v>0</v>
      </c>
      <c r="W2" s="19" t="s">
        <v>0</v>
      </c>
      <c r="X2" s="19" t="s">
        <v>0</v>
      </c>
      <c r="Y2" s="19" t="s">
        <v>0</v>
      </c>
    </row>
    <row r="3" spans="1:25" ht="24.75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1</v>
      </c>
      <c r="N3" s="19" t="s">
        <v>1</v>
      </c>
      <c r="O3" s="19" t="s">
        <v>1</v>
      </c>
      <c r="P3" s="19" t="s">
        <v>1</v>
      </c>
      <c r="Q3" s="19" t="s">
        <v>1</v>
      </c>
      <c r="R3" s="19" t="s">
        <v>1</v>
      </c>
      <c r="S3" s="19" t="s">
        <v>1</v>
      </c>
      <c r="T3" s="19" t="s">
        <v>1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</row>
    <row r="4" spans="1:25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  <c r="V4" s="19" t="s">
        <v>2</v>
      </c>
      <c r="W4" s="19" t="s">
        <v>2</v>
      </c>
      <c r="X4" s="19" t="s">
        <v>2</v>
      </c>
      <c r="Y4" s="19" t="s">
        <v>2</v>
      </c>
    </row>
    <row r="6" spans="1:25" ht="24.75">
      <c r="A6" s="18" t="s">
        <v>3</v>
      </c>
      <c r="C6" s="18" t="s">
        <v>129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4.75">
      <c r="A7" s="18" t="s">
        <v>3</v>
      </c>
      <c r="C7" s="18" t="s">
        <v>7</v>
      </c>
      <c r="E7" s="18" t="s">
        <v>8</v>
      </c>
      <c r="G7" s="18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24.7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>
      <c r="A9" s="2" t="s">
        <v>15</v>
      </c>
      <c r="C9" s="9">
        <v>17074810</v>
      </c>
      <c r="D9" s="9"/>
      <c r="E9" s="9">
        <v>1216466606418</v>
      </c>
      <c r="F9" s="9"/>
      <c r="G9" s="9">
        <v>1213591060745.8</v>
      </c>
      <c r="H9" s="9"/>
      <c r="I9" s="9">
        <v>99493196</v>
      </c>
      <c r="J9" s="9"/>
      <c r="K9" s="9">
        <v>7419607774844</v>
      </c>
      <c r="L9" s="9"/>
      <c r="M9" s="9">
        <v>-97699442</v>
      </c>
      <c r="N9" s="9"/>
      <c r="O9" s="9">
        <v>7304185426796</v>
      </c>
      <c r="P9" s="9"/>
      <c r="Q9" s="9">
        <v>18868564</v>
      </c>
      <c r="R9" s="9"/>
      <c r="S9" s="9">
        <v>80291</v>
      </c>
      <c r="T9" s="9"/>
      <c r="U9" s="9">
        <v>1453897739295</v>
      </c>
      <c r="V9" s="9"/>
      <c r="W9" s="9">
        <v>1514612277914.6899</v>
      </c>
      <c r="X9" s="7"/>
      <c r="Y9" s="11">
        <v>0.11192402907218854</v>
      </c>
    </row>
    <row r="10" spans="1:25">
      <c r="A10" s="2" t="s">
        <v>16</v>
      </c>
      <c r="C10" s="9">
        <v>33423736</v>
      </c>
      <c r="D10" s="9"/>
      <c r="E10" s="9">
        <v>1063650643496</v>
      </c>
      <c r="F10" s="9"/>
      <c r="G10" s="9">
        <v>1459902792823.5</v>
      </c>
      <c r="H10" s="9"/>
      <c r="I10" s="9">
        <v>7697272</v>
      </c>
      <c r="J10" s="9"/>
      <c r="K10" s="9">
        <v>331845279084</v>
      </c>
      <c r="L10" s="9"/>
      <c r="M10" s="9">
        <v>-10478515</v>
      </c>
      <c r="N10" s="9"/>
      <c r="O10" s="9">
        <v>454990614934</v>
      </c>
      <c r="P10" s="9"/>
      <c r="Q10" s="9">
        <v>30642493</v>
      </c>
      <c r="R10" s="9"/>
      <c r="S10" s="9">
        <v>42930</v>
      </c>
      <c r="T10" s="9"/>
      <c r="U10" s="9">
        <v>1051560939596</v>
      </c>
      <c r="V10" s="9"/>
      <c r="W10" s="9">
        <v>1315169797461.6799</v>
      </c>
      <c r="X10" s="7"/>
      <c r="Y10" s="11">
        <v>9.7185995909546116E-2</v>
      </c>
    </row>
    <row r="11" spans="1:25">
      <c r="A11" s="2" t="s">
        <v>17</v>
      </c>
      <c r="C11" s="9">
        <v>143050504</v>
      </c>
      <c r="D11" s="9"/>
      <c r="E11" s="9">
        <v>426610275830</v>
      </c>
      <c r="F11" s="9"/>
      <c r="G11" s="9">
        <v>531457558923.85699</v>
      </c>
      <c r="H11" s="9"/>
      <c r="I11" s="9">
        <v>500450</v>
      </c>
      <c r="J11" s="9"/>
      <c r="K11" s="9">
        <v>1834705442</v>
      </c>
      <c r="L11" s="9"/>
      <c r="M11" s="9">
        <v>-300450</v>
      </c>
      <c r="N11" s="9"/>
      <c r="O11" s="9">
        <v>1114923170</v>
      </c>
      <c r="P11" s="9"/>
      <c r="Q11" s="9">
        <v>143250504</v>
      </c>
      <c r="R11" s="9"/>
      <c r="S11" s="9">
        <v>3643</v>
      </c>
      <c r="T11" s="9"/>
      <c r="U11" s="9">
        <v>427548571788</v>
      </c>
      <c r="V11" s="9"/>
      <c r="W11" s="9">
        <v>521464971266.58502</v>
      </c>
      <c r="X11" s="7"/>
      <c r="Y11" s="11">
        <v>3.8534258209318828E-2</v>
      </c>
    </row>
    <row r="12" spans="1:25">
      <c r="A12" s="2" t="s">
        <v>18</v>
      </c>
      <c r="C12" s="9">
        <v>91563198</v>
      </c>
      <c r="D12" s="9"/>
      <c r="E12" s="9">
        <v>1394898559504</v>
      </c>
      <c r="F12" s="9"/>
      <c r="G12" s="9">
        <v>1452762839121.3401</v>
      </c>
      <c r="H12" s="9"/>
      <c r="I12" s="9">
        <v>9741103</v>
      </c>
      <c r="J12" s="9"/>
      <c r="K12" s="9">
        <v>152410350085</v>
      </c>
      <c r="L12" s="9"/>
      <c r="M12" s="9">
        <v>-9464334</v>
      </c>
      <c r="N12" s="9"/>
      <c r="O12" s="9">
        <v>148257159490</v>
      </c>
      <c r="P12" s="9"/>
      <c r="Q12" s="9">
        <v>91839967</v>
      </c>
      <c r="R12" s="9"/>
      <c r="S12" s="9">
        <v>15440</v>
      </c>
      <c r="T12" s="9"/>
      <c r="U12" s="9">
        <v>1402908915448</v>
      </c>
      <c r="V12" s="9"/>
      <c r="W12" s="9">
        <v>1417672313321.01</v>
      </c>
      <c r="X12" s="7"/>
      <c r="Y12" s="11">
        <v>0.10476053807607827</v>
      </c>
    </row>
    <row r="13" spans="1:25">
      <c r="A13" s="2" t="s">
        <v>19</v>
      </c>
      <c r="C13" s="9">
        <v>44446127</v>
      </c>
      <c r="D13" s="9"/>
      <c r="E13" s="9">
        <v>602776530931</v>
      </c>
      <c r="F13" s="9"/>
      <c r="G13" s="9">
        <v>604089103993.06799</v>
      </c>
      <c r="H13" s="9"/>
      <c r="I13" s="9">
        <v>938024079</v>
      </c>
      <c r="J13" s="9"/>
      <c r="K13" s="9">
        <v>12874309825740</v>
      </c>
      <c r="L13" s="9"/>
      <c r="M13" s="9">
        <v>-899535586</v>
      </c>
      <c r="N13" s="9"/>
      <c r="O13" s="9">
        <v>12348406893192</v>
      </c>
      <c r="P13" s="9"/>
      <c r="Q13" s="9">
        <v>82934620</v>
      </c>
      <c r="R13" s="9"/>
      <c r="S13" s="9">
        <v>13858</v>
      </c>
      <c r="T13" s="9"/>
      <c r="U13" s="9">
        <v>1147299033819</v>
      </c>
      <c r="V13" s="9"/>
      <c r="W13" s="9">
        <v>1149264864911.3501</v>
      </c>
      <c r="X13" s="7"/>
      <c r="Y13" s="11">
        <v>8.4926258705020116E-2</v>
      </c>
    </row>
    <row r="14" spans="1:25">
      <c r="A14" s="2" t="s">
        <v>20</v>
      </c>
      <c r="C14" s="9">
        <v>6980645</v>
      </c>
      <c r="D14" s="9"/>
      <c r="E14" s="9">
        <v>214838168716</v>
      </c>
      <c r="F14" s="9"/>
      <c r="G14" s="9">
        <v>226779568841.62799</v>
      </c>
      <c r="H14" s="9"/>
      <c r="I14" s="9">
        <v>32168938</v>
      </c>
      <c r="J14" s="9"/>
      <c r="K14" s="9">
        <v>1052055762959</v>
      </c>
      <c r="L14" s="9"/>
      <c r="M14" s="9">
        <v>-18572280</v>
      </c>
      <c r="N14" s="9"/>
      <c r="O14" s="9">
        <v>611500340775</v>
      </c>
      <c r="P14" s="9"/>
      <c r="Q14" s="9">
        <v>20577303</v>
      </c>
      <c r="R14" s="9"/>
      <c r="S14" s="9">
        <v>33169</v>
      </c>
      <c r="T14" s="9"/>
      <c r="U14" s="9">
        <v>667160305299</v>
      </c>
      <c r="V14" s="9"/>
      <c r="W14" s="9">
        <v>682400589101.39905</v>
      </c>
      <c r="X14" s="7"/>
      <c r="Y14" s="11">
        <v>5.0426782145605642E-2</v>
      </c>
    </row>
    <row r="15" spans="1:25">
      <c r="A15" s="2" t="s">
        <v>21</v>
      </c>
      <c r="C15" s="9">
        <v>28792454</v>
      </c>
      <c r="D15" s="9"/>
      <c r="E15" s="9">
        <v>2925911592847</v>
      </c>
      <c r="F15" s="9"/>
      <c r="G15" s="9">
        <v>4597537363246.6104</v>
      </c>
      <c r="H15" s="9"/>
      <c r="I15" s="9">
        <v>1387670</v>
      </c>
      <c r="J15" s="9"/>
      <c r="K15" s="9">
        <v>262859290624</v>
      </c>
      <c r="L15" s="9"/>
      <c r="M15" s="9">
        <v>-9422703</v>
      </c>
      <c r="N15" s="9"/>
      <c r="O15" s="9">
        <v>1542612918133</v>
      </c>
      <c r="P15" s="9"/>
      <c r="Q15" s="9">
        <v>20757421</v>
      </c>
      <c r="R15" s="9"/>
      <c r="S15" s="9">
        <v>193650</v>
      </c>
      <c r="T15" s="9"/>
      <c r="U15" s="9">
        <v>2227580416758</v>
      </c>
      <c r="V15" s="9"/>
      <c r="W15" s="9">
        <v>4016619623971.75</v>
      </c>
      <c r="X15" s="7"/>
      <c r="Y15" s="11">
        <v>0.29681276067845153</v>
      </c>
    </row>
    <row r="16" spans="1:25">
      <c r="A16" s="2" t="s">
        <v>22</v>
      </c>
      <c r="C16" s="9">
        <v>204800195</v>
      </c>
      <c r="D16" s="9"/>
      <c r="E16" s="9">
        <v>2136369006066</v>
      </c>
      <c r="F16" s="9"/>
      <c r="G16" s="9">
        <v>2258409651139.1699</v>
      </c>
      <c r="H16" s="9"/>
      <c r="I16" s="9">
        <v>40949786</v>
      </c>
      <c r="J16" s="9"/>
      <c r="K16" s="9">
        <v>448151866919</v>
      </c>
      <c r="L16" s="9"/>
      <c r="M16" s="9">
        <v>-25180000</v>
      </c>
      <c r="N16" s="9"/>
      <c r="O16" s="9">
        <v>277012860000</v>
      </c>
      <c r="P16" s="9"/>
      <c r="Q16" s="9">
        <v>220569981</v>
      </c>
      <c r="R16" s="9"/>
      <c r="S16" s="9">
        <v>10840</v>
      </c>
      <c r="T16" s="9"/>
      <c r="U16" s="9">
        <v>2320717130168</v>
      </c>
      <c r="V16" s="9"/>
      <c r="W16" s="9">
        <v>2390410736623.9199</v>
      </c>
      <c r="X16" s="7"/>
      <c r="Y16" s="11">
        <v>0.17664217085888209</v>
      </c>
    </row>
    <row r="17" spans="1:25">
      <c r="A17" s="2" t="s">
        <v>23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v>6500000</v>
      </c>
      <c r="J17" s="9"/>
      <c r="K17" s="9">
        <v>65075399990</v>
      </c>
      <c r="L17" s="9"/>
      <c r="M17" s="9">
        <v>0</v>
      </c>
      <c r="N17" s="9"/>
      <c r="O17" s="9">
        <v>0</v>
      </c>
      <c r="P17" s="9"/>
      <c r="Q17" s="9">
        <v>6500000</v>
      </c>
      <c r="R17" s="9"/>
      <c r="S17" s="9">
        <v>10000</v>
      </c>
      <c r="T17" s="9"/>
      <c r="U17" s="9">
        <v>65075399990</v>
      </c>
      <c r="V17" s="9"/>
      <c r="W17" s="9">
        <v>64922812500</v>
      </c>
      <c r="X17" s="7"/>
      <c r="Y17" s="11">
        <v>4.7975464477962755E-3</v>
      </c>
    </row>
    <row r="18" spans="1:25">
      <c r="A18" s="2" t="s">
        <v>24</v>
      </c>
      <c r="C18" s="9" t="s">
        <v>24</v>
      </c>
      <c r="D18" s="9"/>
      <c r="E18" s="10">
        <f>SUM(E9:E17)</f>
        <v>9981521383808</v>
      </c>
      <c r="F18" s="9"/>
      <c r="G18" s="10">
        <f>SUM(G9:G17)</f>
        <v>12344529938834.975</v>
      </c>
      <c r="H18" s="9"/>
      <c r="I18" s="9" t="s">
        <v>24</v>
      </c>
      <c r="J18" s="9"/>
      <c r="K18" s="10">
        <f>SUM(K9:K17)</f>
        <v>22608150255687</v>
      </c>
      <c r="L18" s="9"/>
      <c r="M18" s="9" t="s">
        <v>24</v>
      </c>
      <c r="N18" s="9"/>
      <c r="O18" s="10">
        <f>SUM(O9:O17)</f>
        <v>22688081136490</v>
      </c>
      <c r="P18" s="9"/>
      <c r="Q18" s="9" t="s">
        <v>24</v>
      </c>
      <c r="R18" s="9"/>
      <c r="S18" s="9" t="s">
        <v>24</v>
      </c>
      <c r="T18" s="9"/>
      <c r="U18" s="10">
        <f>SUM(U9:U17)</f>
        <v>10763748452161</v>
      </c>
      <c r="V18" s="9"/>
      <c r="W18" s="10">
        <f>SUM(W9:W17)</f>
        <v>13072537987072.385</v>
      </c>
      <c r="X18" s="7"/>
      <c r="Y18" s="12">
        <f>SUM(Y9:Y17)</f>
        <v>0.96601034010288744</v>
      </c>
    </row>
    <row r="20" spans="1:25">
      <c r="Y20" s="9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3"/>
  <sheetViews>
    <sheetView rightToLeft="1" topLeftCell="A4" workbookViewId="0">
      <selection activeCell="I6" sqref="I6:K6"/>
    </sheetView>
  </sheetViews>
  <sheetFormatPr defaultRowHeight="24"/>
  <cols>
    <col min="1" max="1" width="25.5703125" style="2" bestFit="1" customWidth="1"/>
    <col min="2" max="2" width="1" style="2" customWidth="1"/>
    <col min="3" max="3" width="31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</row>
    <row r="3" spans="1:11" ht="24.75">
      <c r="A3" s="19" t="s">
        <v>88</v>
      </c>
      <c r="B3" s="19" t="s">
        <v>88</v>
      </c>
      <c r="C3" s="19" t="s">
        <v>88</v>
      </c>
      <c r="D3" s="19" t="s">
        <v>88</v>
      </c>
      <c r="E3" s="19" t="s">
        <v>88</v>
      </c>
      <c r="F3" s="19" t="s">
        <v>88</v>
      </c>
      <c r="G3" s="19" t="s">
        <v>88</v>
      </c>
      <c r="H3" s="19" t="s">
        <v>88</v>
      </c>
      <c r="I3" s="19" t="s">
        <v>88</v>
      </c>
      <c r="J3" s="19" t="s">
        <v>88</v>
      </c>
      <c r="K3" s="19" t="s">
        <v>88</v>
      </c>
    </row>
    <row r="4" spans="1:11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</row>
    <row r="6" spans="1:11" ht="24.75">
      <c r="A6" s="18" t="s">
        <v>120</v>
      </c>
      <c r="B6" s="18" t="s">
        <v>120</v>
      </c>
      <c r="C6" s="18" t="s">
        <v>120</v>
      </c>
      <c r="E6" s="18" t="s">
        <v>90</v>
      </c>
      <c r="F6" s="18" t="s">
        <v>90</v>
      </c>
      <c r="G6" s="18" t="s">
        <v>90</v>
      </c>
      <c r="I6" s="18" t="s">
        <v>91</v>
      </c>
      <c r="J6" s="18" t="s">
        <v>91</v>
      </c>
      <c r="K6" s="18" t="s">
        <v>91</v>
      </c>
    </row>
    <row r="7" spans="1:11" ht="24.75">
      <c r="A7" s="18" t="s">
        <v>121</v>
      </c>
      <c r="C7" s="18" t="s">
        <v>47</v>
      </c>
      <c r="E7" s="18" t="s">
        <v>122</v>
      </c>
      <c r="G7" s="18" t="s">
        <v>123</v>
      </c>
      <c r="I7" s="18" t="s">
        <v>122</v>
      </c>
      <c r="K7" s="18" t="s">
        <v>123</v>
      </c>
    </row>
    <row r="8" spans="1:11">
      <c r="A8" s="2" t="s">
        <v>53</v>
      </c>
      <c r="C8" s="7" t="s">
        <v>54</v>
      </c>
      <c r="D8" s="7"/>
      <c r="E8" s="6">
        <v>0</v>
      </c>
      <c r="F8" s="7"/>
      <c r="G8" s="11">
        <f>E8/$E$22</f>
        <v>0</v>
      </c>
      <c r="H8" s="7"/>
      <c r="I8" s="6">
        <v>6759</v>
      </c>
      <c r="J8" s="7"/>
      <c r="K8" s="11">
        <f>I8/$I$22</f>
        <v>1.140027232148771E-6</v>
      </c>
    </row>
    <row r="9" spans="1:11">
      <c r="A9" s="2" t="s">
        <v>57</v>
      </c>
      <c r="C9" s="7" t="s">
        <v>58</v>
      </c>
      <c r="D9" s="7"/>
      <c r="E9" s="6">
        <v>39687</v>
      </c>
      <c r="F9" s="7"/>
      <c r="G9" s="11">
        <f t="shared" ref="G9:G21" si="0">E9/$E$22</f>
        <v>2.136668028708413E-5</v>
      </c>
      <c r="H9" s="7"/>
      <c r="I9" s="6">
        <v>287362</v>
      </c>
      <c r="J9" s="7"/>
      <c r="K9" s="11">
        <f t="shared" ref="K9:K21" si="1">I9/$I$22</f>
        <v>4.8468783175726457E-5</v>
      </c>
    </row>
    <row r="10" spans="1:11">
      <c r="A10" s="2" t="s">
        <v>57</v>
      </c>
      <c r="C10" s="7" t="s">
        <v>63</v>
      </c>
      <c r="D10" s="7"/>
      <c r="E10" s="6">
        <v>41064</v>
      </c>
      <c r="F10" s="7"/>
      <c r="G10" s="11">
        <f t="shared" si="0"/>
        <v>2.2108029312087655E-5</v>
      </c>
      <c r="H10" s="7"/>
      <c r="I10" s="6">
        <v>310966</v>
      </c>
      <c r="J10" s="7"/>
      <c r="K10" s="11">
        <f t="shared" si="1"/>
        <v>5.2450023416537163E-5</v>
      </c>
    </row>
    <row r="11" spans="1:11">
      <c r="A11" s="2" t="s">
        <v>57</v>
      </c>
      <c r="C11" s="7" t="s">
        <v>65</v>
      </c>
      <c r="D11" s="7"/>
      <c r="E11" s="6">
        <v>45446</v>
      </c>
      <c r="F11" s="7"/>
      <c r="G11" s="11">
        <f t="shared" si="0"/>
        <v>2.4467209724262992E-5</v>
      </c>
      <c r="H11" s="7"/>
      <c r="I11" s="6">
        <v>320260</v>
      </c>
      <c r="J11" s="7"/>
      <c r="K11" s="11">
        <f t="shared" si="1"/>
        <v>5.4017624111253937E-5</v>
      </c>
    </row>
    <row r="12" spans="1:11">
      <c r="A12" s="2" t="s">
        <v>57</v>
      </c>
      <c r="C12" s="7" t="s">
        <v>66</v>
      </c>
      <c r="D12" s="7"/>
      <c r="E12" s="6">
        <v>44262</v>
      </c>
      <c r="F12" s="7"/>
      <c r="G12" s="11">
        <f t="shared" si="0"/>
        <v>2.3829768006322419E-5</v>
      </c>
      <c r="H12" s="7"/>
      <c r="I12" s="6">
        <v>311773</v>
      </c>
      <c r="J12" s="7"/>
      <c r="K12" s="11">
        <f t="shared" si="1"/>
        <v>5.2586138518822126E-5</v>
      </c>
    </row>
    <row r="13" spans="1:11">
      <c r="A13" s="2" t="s">
        <v>68</v>
      </c>
      <c r="C13" s="7" t="s">
        <v>69</v>
      </c>
      <c r="D13" s="7"/>
      <c r="E13" s="6">
        <v>128901989</v>
      </c>
      <c r="F13" s="7"/>
      <c r="G13" s="11">
        <f t="shared" si="0"/>
        <v>6.9398230839625957E-2</v>
      </c>
      <c r="H13" s="7"/>
      <c r="I13" s="6">
        <v>388501299</v>
      </c>
      <c r="J13" s="7"/>
      <c r="K13" s="11">
        <f t="shared" si="1"/>
        <v>6.5527749753687248E-2</v>
      </c>
    </row>
    <row r="14" spans="1:11">
      <c r="A14" s="2" t="s">
        <v>68</v>
      </c>
      <c r="C14" s="7" t="s">
        <v>71</v>
      </c>
      <c r="D14" s="7"/>
      <c r="E14" s="6">
        <v>311789612</v>
      </c>
      <c r="F14" s="7"/>
      <c r="G14" s="11">
        <f t="shared" si="0"/>
        <v>0.16786123809907552</v>
      </c>
      <c r="H14" s="7"/>
      <c r="I14" s="6">
        <v>1873162921</v>
      </c>
      <c r="J14" s="7"/>
      <c r="K14" s="11">
        <f t="shared" si="1"/>
        <v>0.31594270457040047</v>
      </c>
    </row>
    <row r="15" spans="1:11">
      <c r="A15" s="2" t="s">
        <v>68</v>
      </c>
      <c r="C15" s="7" t="s">
        <v>72</v>
      </c>
      <c r="D15" s="7"/>
      <c r="E15" s="6">
        <v>319736214</v>
      </c>
      <c r="F15" s="7"/>
      <c r="G15" s="11">
        <f t="shared" si="0"/>
        <v>0.17213952832768195</v>
      </c>
      <c r="H15" s="7"/>
      <c r="I15" s="6">
        <v>1468711173</v>
      </c>
      <c r="J15" s="7"/>
      <c r="K15" s="11">
        <f t="shared" si="1"/>
        <v>0.24772462396525591</v>
      </c>
    </row>
    <row r="16" spans="1:11">
      <c r="A16" s="2" t="s">
        <v>68</v>
      </c>
      <c r="C16" s="7" t="s">
        <v>73</v>
      </c>
      <c r="D16" s="7"/>
      <c r="E16" s="6">
        <v>849345418</v>
      </c>
      <c r="F16" s="7"/>
      <c r="G16" s="11">
        <f t="shared" si="0"/>
        <v>0.45727044119499666</v>
      </c>
      <c r="H16" s="7"/>
      <c r="I16" s="6">
        <v>1706825089</v>
      </c>
      <c r="J16" s="7"/>
      <c r="K16" s="11">
        <f t="shared" si="1"/>
        <v>0.28788682970480095</v>
      </c>
    </row>
    <row r="17" spans="1:11">
      <c r="A17" s="2" t="s">
        <v>68</v>
      </c>
      <c r="C17" s="7" t="s">
        <v>74</v>
      </c>
      <c r="D17" s="7"/>
      <c r="E17" s="6">
        <v>3683379</v>
      </c>
      <c r="F17" s="7"/>
      <c r="G17" s="11">
        <f t="shared" si="0"/>
        <v>1.9830569574208093E-3</v>
      </c>
      <c r="H17" s="7"/>
      <c r="I17" s="6">
        <v>10660504</v>
      </c>
      <c r="J17" s="7"/>
      <c r="K17" s="11">
        <f t="shared" si="1"/>
        <v>1.7980862358974554E-3</v>
      </c>
    </row>
    <row r="18" spans="1:11">
      <c r="A18" s="2" t="s">
        <v>68</v>
      </c>
      <c r="C18" s="7" t="s">
        <v>76</v>
      </c>
      <c r="D18" s="7"/>
      <c r="E18" s="6">
        <v>221436805</v>
      </c>
      <c r="F18" s="7"/>
      <c r="G18" s="11">
        <f t="shared" si="0"/>
        <v>0.11921710928587177</v>
      </c>
      <c r="H18" s="7"/>
      <c r="I18" s="6">
        <v>457346799</v>
      </c>
      <c r="J18" s="7"/>
      <c r="K18" s="11">
        <f t="shared" si="1"/>
        <v>7.7139784790068097E-2</v>
      </c>
    </row>
    <row r="19" spans="1:11">
      <c r="A19" s="2" t="s">
        <v>68</v>
      </c>
      <c r="C19" s="7" t="s">
        <v>81</v>
      </c>
      <c r="D19" s="7"/>
      <c r="E19" s="6">
        <v>3737022</v>
      </c>
      <c r="F19" s="7"/>
      <c r="G19" s="11">
        <f t="shared" si="0"/>
        <v>2.0119372666061864E-3</v>
      </c>
      <c r="H19" s="7"/>
      <c r="I19" s="6">
        <v>3737022</v>
      </c>
      <c r="J19" s="7"/>
      <c r="K19" s="11">
        <f t="shared" si="1"/>
        <v>6.3031614841530762E-4</v>
      </c>
    </row>
    <row r="20" spans="1:11">
      <c r="A20" s="2" t="s">
        <v>68</v>
      </c>
      <c r="C20" s="7" t="s">
        <v>82</v>
      </c>
      <c r="D20" s="7"/>
      <c r="E20" s="6">
        <v>9649554</v>
      </c>
      <c r="F20" s="7"/>
      <c r="G20" s="11">
        <f t="shared" si="0"/>
        <v>5.1951252357435385E-3</v>
      </c>
      <c r="H20" s="7"/>
      <c r="I20" s="6">
        <v>9649554</v>
      </c>
      <c r="J20" s="7"/>
      <c r="K20" s="11">
        <f t="shared" si="1"/>
        <v>1.6275712883695962E-3</v>
      </c>
    </row>
    <row r="21" spans="1:11" ht="24.75" thickBot="1">
      <c r="A21" s="2" t="s">
        <v>68</v>
      </c>
      <c r="C21" s="7" t="s">
        <v>84</v>
      </c>
      <c r="D21" s="7"/>
      <c r="E21" s="6">
        <v>8974261</v>
      </c>
      <c r="F21" s="7"/>
      <c r="G21" s="11">
        <f t="shared" si="0"/>
        <v>4.8315611056478931E-3</v>
      </c>
      <c r="H21" s="7"/>
      <c r="I21" s="6">
        <v>8974261</v>
      </c>
      <c r="J21" s="7"/>
      <c r="K21" s="11">
        <f t="shared" si="1"/>
        <v>1.5136709466504899E-3</v>
      </c>
    </row>
    <row r="22" spans="1:11" ht="24.75" thickBot="1">
      <c r="A22" s="2" t="s">
        <v>24</v>
      </c>
      <c r="C22" s="7" t="s">
        <v>24</v>
      </c>
      <c r="D22" s="7"/>
      <c r="E22" s="8">
        <f>SUM(E8:E21)</f>
        <v>1857424713</v>
      </c>
      <c r="F22" s="7"/>
      <c r="G22" s="16">
        <f>SUM(G8:G21)</f>
        <v>1.0000000000000002</v>
      </c>
      <c r="H22" s="7"/>
      <c r="I22" s="8">
        <f>SUM(I8:I21)</f>
        <v>5928805742</v>
      </c>
      <c r="J22" s="7"/>
      <c r="K22" s="16">
        <f>SUM(K8:K21)</f>
        <v>1.0000000000000002</v>
      </c>
    </row>
    <row r="23" spans="1:11" ht="24.7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E9" sqref="E9"/>
    </sheetView>
  </sheetViews>
  <sheetFormatPr defaultRowHeight="24"/>
  <cols>
    <col min="1" max="1" width="31" style="2" bestFit="1" customWidth="1"/>
    <col min="2" max="2" width="1" style="2" customWidth="1"/>
    <col min="3" max="3" width="17" style="2" customWidth="1"/>
    <col min="4" max="4" width="1" style="2" customWidth="1"/>
    <col min="5" max="5" width="20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</row>
    <row r="3" spans="1:5" ht="24.75">
      <c r="A3" s="19" t="s">
        <v>88</v>
      </c>
      <c r="B3" s="19" t="s">
        <v>88</v>
      </c>
      <c r="C3" s="19" t="s">
        <v>88</v>
      </c>
      <c r="D3" s="19" t="s">
        <v>88</v>
      </c>
      <c r="E3" s="19" t="s">
        <v>88</v>
      </c>
    </row>
    <row r="4" spans="1:5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</row>
    <row r="5" spans="1:5" ht="24.75">
      <c r="E5" s="3" t="s">
        <v>131</v>
      </c>
    </row>
    <row r="6" spans="1:5" ht="24.75">
      <c r="A6" s="18" t="s">
        <v>124</v>
      </c>
      <c r="C6" s="18" t="s">
        <v>90</v>
      </c>
      <c r="E6" s="1" t="s">
        <v>132</v>
      </c>
    </row>
    <row r="7" spans="1:5" ht="24.75">
      <c r="A7" s="18" t="s">
        <v>124</v>
      </c>
      <c r="C7" s="18" t="s">
        <v>50</v>
      </c>
      <c r="E7" s="18" t="s">
        <v>50</v>
      </c>
    </row>
    <row r="8" spans="1:5">
      <c r="A8" s="2" t="s">
        <v>125</v>
      </c>
      <c r="C8" s="6">
        <v>3407335</v>
      </c>
      <c r="D8" s="7"/>
      <c r="E8" s="6">
        <v>454222525</v>
      </c>
    </row>
    <row r="9" spans="1:5">
      <c r="A9" s="2" t="s">
        <v>24</v>
      </c>
      <c r="C9" s="8">
        <f>SUM(C8:C8)</f>
        <v>3407335</v>
      </c>
      <c r="D9" s="7"/>
      <c r="E9" s="8">
        <f>SUM(E8:E8)</f>
        <v>454222525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I21" sqref="I21"/>
    </sheetView>
  </sheetViews>
  <sheetFormatPr defaultRowHeight="24"/>
  <cols>
    <col min="1" max="1" width="2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9.140625" style="2" customWidth="1"/>
    <col min="10" max="16384" width="9.140625" style="2"/>
  </cols>
  <sheetData>
    <row r="2" spans="1:7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</row>
    <row r="3" spans="1:7" ht="24.75">
      <c r="A3" s="19" t="s">
        <v>88</v>
      </c>
      <c r="B3" s="19" t="s">
        <v>88</v>
      </c>
      <c r="C3" s="19" t="s">
        <v>88</v>
      </c>
      <c r="D3" s="19" t="s">
        <v>88</v>
      </c>
      <c r="E3" s="19" t="s">
        <v>88</v>
      </c>
      <c r="F3" s="19" t="s">
        <v>88</v>
      </c>
      <c r="G3" s="19" t="s">
        <v>88</v>
      </c>
    </row>
    <row r="4" spans="1:7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</row>
    <row r="6" spans="1:7" ht="24.75">
      <c r="A6" s="18" t="s">
        <v>92</v>
      </c>
      <c r="C6" s="18" t="s">
        <v>50</v>
      </c>
      <c r="E6" s="18" t="s">
        <v>117</v>
      </c>
      <c r="G6" s="18" t="s">
        <v>13</v>
      </c>
    </row>
    <row r="7" spans="1:7">
      <c r="A7" s="2" t="s">
        <v>126</v>
      </c>
      <c r="C7" s="9">
        <v>807938929044</v>
      </c>
      <c r="E7" s="11">
        <f>C7/$C$10</f>
        <v>0.99980246861693323</v>
      </c>
      <c r="G7" s="11">
        <v>5.9703583221558207E-2</v>
      </c>
    </row>
    <row r="8" spans="1:7">
      <c r="A8" s="2" t="s">
        <v>127</v>
      </c>
      <c r="C8" s="9">
        <v>-1697799888</v>
      </c>
      <c r="E8" s="11">
        <f t="shared" ref="E8:E9" si="0">C8/$C$10</f>
        <v>-2.1009812229848745E-3</v>
      </c>
      <c r="G8" s="11">
        <v>-1.2546088975648296E-4</v>
      </c>
    </row>
    <row r="9" spans="1:7">
      <c r="A9" s="2" t="s">
        <v>128</v>
      </c>
      <c r="C9" s="9">
        <v>1857424713</v>
      </c>
      <c r="E9" s="11">
        <f t="shared" si="0"/>
        <v>2.2985126060516442E-3</v>
      </c>
      <c r="G9" s="11">
        <v>1.3725655113758613E-4</v>
      </c>
    </row>
    <row r="10" spans="1:7">
      <c r="A10" s="2" t="s">
        <v>24</v>
      </c>
      <c r="C10" s="8">
        <f>SUM(C7:C9)</f>
        <v>808098553869</v>
      </c>
      <c r="E10" s="17">
        <f>SUM(E7:E9)</f>
        <v>1</v>
      </c>
      <c r="G10" s="12">
        <f>SUM(G7:G9)</f>
        <v>5.9715378882939311E-2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2"/>
  <sheetViews>
    <sheetView rightToLeft="1" tabSelected="1" topLeftCell="L1" workbookViewId="0">
      <selection activeCell="Y19" sqref="Y19"/>
    </sheetView>
  </sheetViews>
  <sheetFormatPr defaultRowHeight="24"/>
  <cols>
    <col min="1" max="1" width="31.7109375" style="2" bestFit="1" customWidth="1"/>
    <col min="2" max="2" width="1" style="2" customWidth="1"/>
    <col min="3" max="3" width="25" style="2" customWidth="1"/>
    <col min="4" max="4" width="1" style="2" customWidth="1"/>
    <col min="5" max="5" width="22" style="2" customWidth="1"/>
    <col min="6" max="6" width="1" style="2" customWidth="1"/>
    <col min="7" max="7" width="20" style="2" customWidth="1"/>
    <col min="8" max="8" width="1" style="2" customWidth="1"/>
    <col min="9" max="9" width="20" style="2" customWidth="1"/>
    <col min="10" max="10" width="1" style="2" customWidth="1"/>
    <col min="11" max="11" width="12" style="2" customWidth="1"/>
    <col min="12" max="12" width="1" style="2" customWidth="1"/>
    <col min="13" max="13" width="13" style="2" customWidth="1"/>
    <col min="14" max="14" width="1" style="2" customWidth="1"/>
    <col min="15" max="15" width="15" style="2" customWidth="1"/>
    <col min="16" max="16" width="1" style="2" customWidth="1"/>
    <col min="17" max="17" width="21" style="2" customWidth="1"/>
    <col min="18" max="18" width="1" style="2" customWidth="1"/>
    <col min="19" max="19" width="21" style="2" customWidth="1"/>
    <col min="20" max="20" width="1" style="2" customWidth="1"/>
    <col min="21" max="21" width="11" style="2" customWidth="1"/>
    <col min="22" max="22" width="1" style="2" customWidth="1"/>
    <col min="23" max="23" width="18" style="2" customWidth="1"/>
    <col min="24" max="24" width="1" style="2" customWidth="1"/>
    <col min="25" max="25" width="15" style="2" customWidth="1"/>
    <col min="26" max="26" width="1" style="2" customWidth="1"/>
    <col min="27" max="27" width="20" style="2" customWidth="1"/>
    <col min="28" max="28" width="1" style="2" customWidth="1"/>
    <col min="29" max="29" width="15" style="2" customWidth="1"/>
    <col min="30" max="30" width="1" style="2" customWidth="1"/>
    <col min="31" max="31" width="23" style="2" customWidth="1"/>
    <col min="32" max="32" width="1" style="2" customWidth="1"/>
    <col min="33" max="33" width="21" style="2" customWidth="1"/>
    <col min="34" max="34" width="1" style="2" customWidth="1"/>
    <col min="35" max="35" width="21" style="2" customWidth="1"/>
    <col min="36" max="36" width="1" style="2" customWidth="1"/>
    <col min="37" max="37" width="32" style="2" customWidth="1"/>
    <col min="38" max="38" width="1" style="2" customWidth="1"/>
    <col min="39" max="39" width="9.140625" style="2" customWidth="1"/>
    <col min="40" max="16384" width="9.140625" style="2"/>
  </cols>
  <sheetData>
    <row r="2" spans="1:38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  <c r="V2" s="19" t="s">
        <v>0</v>
      </c>
      <c r="W2" s="19" t="s">
        <v>0</v>
      </c>
      <c r="X2" s="19" t="s">
        <v>0</v>
      </c>
      <c r="Y2" s="19" t="s">
        <v>0</v>
      </c>
      <c r="Z2" s="19" t="s">
        <v>0</v>
      </c>
      <c r="AA2" s="19" t="s">
        <v>0</v>
      </c>
      <c r="AB2" s="19" t="s">
        <v>0</v>
      </c>
      <c r="AC2" s="19" t="s">
        <v>0</v>
      </c>
      <c r="AD2" s="19" t="s">
        <v>0</v>
      </c>
      <c r="AE2" s="19" t="s">
        <v>0</v>
      </c>
      <c r="AF2" s="19" t="s">
        <v>0</v>
      </c>
      <c r="AG2" s="19" t="s">
        <v>0</v>
      </c>
      <c r="AH2" s="19" t="s">
        <v>0</v>
      </c>
      <c r="AI2" s="19" t="s">
        <v>0</v>
      </c>
      <c r="AJ2" s="19" t="s">
        <v>0</v>
      </c>
      <c r="AK2" s="19" t="s">
        <v>0</v>
      </c>
    </row>
    <row r="3" spans="1:38" ht="24.75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1</v>
      </c>
      <c r="N3" s="19" t="s">
        <v>1</v>
      </c>
      <c r="O3" s="19" t="s">
        <v>1</v>
      </c>
      <c r="P3" s="19" t="s">
        <v>1</v>
      </c>
      <c r="Q3" s="19" t="s">
        <v>1</v>
      </c>
      <c r="R3" s="19" t="s">
        <v>1</v>
      </c>
      <c r="S3" s="19" t="s">
        <v>1</v>
      </c>
      <c r="T3" s="19" t="s">
        <v>1</v>
      </c>
      <c r="U3" s="19" t="s">
        <v>1</v>
      </c>
      <c r="V3" s="19" t="s">
        <v>1</v>
      </c>
      <c r="W3" s="19" t="s">
        <v>1</v>
      </c>
      <c r="X3" s="19" t="s">
        <v>1</v>
      </c>
      <c r="Y3" s="19" t="s">
        <v>1</v>
      </c>
      <c r="Z3" s="19" t="s">
        <v>1</v>
      </c>
      <c r="AA3" s="19" t="s">
        <v>1</v>
      </c>
      <c r="AB3" s="19" t="s">
        <v>1</v>
      </c>
      <c r="AC3" s="19" t="s">
        <v>1</v>
      </c>
      <c r="AD3" s="19" t="s">
        <v>1</v>
      </c>
      <c r="AE3" s="19" t="s">
        <v>1</v>
      </c>
      <c r="AF3" s="19" t="s">
        <v>1</v>
      </c>
      <c r="AG3" s="19" t="s">
        <v>1</v>
      </c>
      <c r="AH3" s="19" t="s">
        <v>1</v>
      </c>
      <c r="AI3" s="19" t="s">
        <v>1</v>
      </c>
      <c r="AJ3" s="19" t="s">
        <v>1</v>
      </c>
      <c r="AK3" s="19" t="s">
        <v>1</v>
      </c>
    </row>
    <row r="4" spans="1:38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  <c r="V4" s="19" t="s">
        <v>2</v>
      </c>
      <c r="W4" s="19" t="s">
        <v>2</v>
      </c>
      <c r="X4" s="19" t="s">
        <v>2</v>
      </c>
      <c r="Y4" s="19" t="s">
        <v>2</v>
      </c>
      <c r="Z4" s="19" t="s">
        <v>2</v>
      </c>
      <c r="AA4" s="19" t="s">
        <v>2</v>
      </c>
      <c r="AB4" s="19" t="s">
        <v>2</v>
      </c>
      <c r="AC4" s="19" t="s">
        <v>2</v>
      </c>
      <c r="AD4" s="19" t="s">
        <v>2</v>
      </c>
      <c r="AE4" s="19" t="s">
        <v>2</v>
      </c>
      <c r="AF4" s="19" t="s">
        <v>2</v>
      </c>
      <c r="AG4" s="19" t="s">
        <v>2</v>
      </c>
      <c r="AH4" s="19" t="s">
        <v>2</v>
      </c>
      <c r="AI4" s="19" t="s">
        <v>2</v>
      </c>
      <c r="AJ4" s="19" t="s">
        <v>2</v>
      </c>
      <c r="AK4" s="19" t="s">
        <v>2</v>
      </c>
    </row>
    <row r="6" spans="1:38" ht="24.75">
      <c r="A6" s="18" t="s">
        <v>26</v>
      </c>
      <c r="B6" s="18" t="s">
        <v>26</v>
      </c>
      <c r="C6" s="18" t="s">
        <v>26</v>
      </c>
      <c r="D6" s="18" t="s">
        <v>26</v>
      </c>
      <c r="E6" s="18" t="s">
        <v>26</v>
      </c>
      <c r="F6" s="18" t="s">
        <v>26</v>
      </c>
      <c r="G6" s="18" t="s">
        <v>26</v>
      </c>
      <c r="H6" s="18" t="s">
        <v>26</v>
      </c>
      <c r="I6" s="18" t="s">
        <v>26</v>
      </c>
      <c r="J6" s="18" t="s">
        <v>26</v>
      </c>
      <c r="K6" s="18" t="s">
        <v>26</v>
      </c>
      <c r="L6" s="18" t="s">
        <v>26</v>
      </c>
      <c r="M6" s="18" t="s">
        <v>26</v>
      </c>
      <c r="O6" s="18" t="s">
        <v>129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8" ht="24.75">
      <c r="A7" s="18" t="s">
        <v>27</v>
      </c>
      <c r="C7" s="18" t="s">
        <v>28</v>
      </c>
      <c r="E7" s="18" t="s">
        <v>29</v>
      </c>
      <c r="G7" s="18" t="s">
        <v>30</v>
      </c>
      <c r="I7" s="18" t="s">
        <v>31</v>
      </c>
      <c r="K7" s="18" t="s">
        <v>32</v>
      </c>
      <c r="M7" s="18" t="s">
        <v>25</v>
      </c>
      <c r="O7" s="18" t="s">
        <v>7</v>
      </c>
      <c r="Q7" s="18" t="s">
        <v>8</v>
      </c>
      <c r="S7" s="18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8" t="s">
        <v>7</v>
      </c>
      <c r="AE7" s="18" t="s">
        <v>33</v>
      </c>
      <c r="AG7" s="18" t="s">
        <v>8</v>
      </c>
      <c r="AI7" s="18" t="s">
        <v>9</v>
      </c>
      <c r="AK7" s="18" t="s">
        <v>13</v>
      </c>
    </row>
    <row r="8" spans="1:38" ht="24.75">
      <c r="A8" s="18" t="s">
        <v>27</v>
      </c>
      <c r="C8" s="18" t="s">
        <v>28</v>
      </c>
      <c r="E8" s="18" t="s">
        <v>29</v>
      </c>
      <c r="G8" s="18" t="s">
        <v>30</v>
      </c>
      <c r="I8" s="18" t="s">
        <v>31</v>
      </c>
      <c r="K8" s="18" t="s">
        <v>32</v>
      </c>
      <c r="M8" s="18" t="s">
        <v>25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33</v>
      </c>
      <c r="AG8" s="18" t="s">
        <v>8</v>
      </c>
      <c r="AI8" s="18" t="s">
        <v>9</v>
      </c>
      <c r="AK8" s="18" t="s">
        <v>13</v>
      </c>
    </row>
    <row r="9" spans="1:38">
      <c r="A9" s="2" t="s">
        <v>34</v>
      </c>
      <c r="C9" s="7" t="s">
        <v>35</v>
      </c>
      <c r="D9" s="7"/>
      <c r="E9" s="7" t="s">
        <v>35</v>
      </c>
      <c r="F9" s="7"/>
      <c r="G9" s="7" t="s">
        <v>36</v>
      </c>
      <c r="H9" s="7"/>
      <c r="I9" s="7" t="s">
        <v>37</v>
      </c>
      <c r="J9" s="7"/>
      <c r="K9" s="6">
        <v>0</v>
      </c>
      <c r="L9" s="7"/>
      <c r="M9" s="6">
        <v>0</v>
      </c>
      <c r="N9" s="7"/>
      <c r="O9" s="6">
        <v>33400</v>
      </c>
      <c r="P9" s="7"/>
      <c r="Q9" s="6">
        <v>40109392000</v>
      </c>
      <c r="R9" s="7"/>
      <c r="S9" s="6">
        <v>40102307333</v>
      </c>
      <c r="T9" s="7"/>
      <c r="U9" s="6">
        <v>0</v>
      </c>
      <c r="V9" s="7"/>
      <c r="W9" s="6">
        <v>0</v>
      </c>
      <c r="X9" s="7"/>
      <c r="Y9" s="6">
        <v>0</v>
      </c>
      <c r="Z9" s="7"/>
      <c r="AA9" s="6">
        <v>0</v>
      </c>
      <c r="AB9" s="7"/>
      <c r="AC9" s="6">
        <v>33400</v>
      </c>
      <c r="AD9" s="7"/>
      <c r="AE9" s="6">
        <v>1201539</v>
      </c>
      <c r="AF9" s="7"/>
      <c r="AG9" s="6">
        <v>40109392000</v>
      </c>
      <c r="AH9" s="7"/>
      <c r="AI9" s="6">
        <v>40102307333</v>
      </c>
      <c r="AJ9" s="7"/>
      <c r="AK9" s="11">
        <v>2.9634064620023769E-3</v>
      </c>
      <c r="AL9" s="7"/>
    </row>
    <row r="10" spans="1:38">
      <c r="A10" s="2" t="s">
        <v>38</v>
      </c>
      <c r="C10" s="7" t="s">
        <v>35</v>
      </c>
      <c r="D10" s="7"/>
      <c r="E10" s="7" t="s">
        <v>35</v>
      </c>
      <c r="F10" s="7"/>
      <c r="G10" s="7" t="s">
        <v>39</v>
      </c>
      <c r="H10" s="7"/>
      <c r="I10" s="7" t="s">
        <v>40</v>
      </c>
      <c r="J10" s="7"/>
      <c r="K10" s="6">
        <v>23</v>
      </c>
      <c r="L10" s="7"/>
      <c r="M10" s="6">
        <v>23</v>
      </c>
      <c r="N10" s="7"/>
      <c r="O10" s="6">
        <v>5000</v>
      </c>
      <c r="P10" s="7"/>
      <c r="Q10" s="6">
        <v>5000000000</v>
      </c>
      <c r="R10" s="7"/>
      <c r="S10" s="6">
        <v>4996375000</v>
      </c>
      <c r="T10" s="7"/>
      <c r="U10" s="6">
        <v>0</v>
      </c>
      <c r="V10" s="7"/>
      <c r="W10" s="6">
        <v>0</v>
      </c>
      <c r="X10" s="7"/>
      <c r="Y10" s="6">
        <v>0</v>
      </c>
      <c r="Z10" s="7"/>
      <c r="AA10" s="6">
        <v>0</v>
      </c>
      <c r="AB10" s="7"/>
      <c r="AC10" s="6">
        <v>5000</v>
      </c>
      <c r="AD10" s="7"/>
      <c r="AE10" s="6">
        <v>1000000</v>
      </c>
      <c r="AF10" s="7"/>
      <c r="AG10" s="6">
        <v>5000000000</v>
      </c>
      <c r="AH10" s="7"/>
      <c r="AI10" s="6">
        <v>4996375000</v>
      </c>
      <c r="AJ10" s="7"/>
      <c r="AK10" s="11">
        <v>3.6921291931257778E-4</v>
      </c>
      <c r="AL10" s="7"/>
    </row>
    <row r="11" spans="1:38">
      <c r="A11" s="2" t="s">
        <v>41</v>
      </c>
      <c r="C11" s="7" t="s">
        <v>35</v>
      </c>
      <c r="D11" s="7"/>
      <c r="E11" s="7" t="s">
        <v>35</v>
      </c>
      <c r="F11" s="7"/>
      <c r="G11" s="7" t="s">
        <v>42</v>
      </c>
      <c r="H11" s="7"/>
      <c r="I11" s="7" t="s">
        <v>43</v>
      </c>
      <c r="J11" s="7"/>
      <c r="K11" s="6">
        <v>23</v>
      </c>
      <c r="L11" s="7"/>
      <c r="M11" s="6">
        <v>23</v>
      </c>
      <c r="N11" s="7"/>
      <c r="O11" s="6">
        <v>30000</v>
      </c>
      <c r="P11" s="7"/>
      <c r="Q11" s="6">
        <v>30000000000</v>
      </c>
      <c r="R11" s="7"/>
      <c r="S11" s="6">
        <v>29978250000</v>
      </c>
      <c r="T11" s="7"/>
      <c r="U11" s="6">
        <v>0</v>
      </c>
      <c r="V11" s="7"/>
      <c r="W11" s="6">
        <v>0</v>
      </c>
      <c r="X11" s="7"/>
      <c r="Y11" s="6">
        <v>10000</v>
      </c>
      <c r="Z11" s="7"/>
      <c r="AA11" s="6">
        <v>9345889250</v>
      </c>
      <c r="AB11" s="7"/>
      <c r="AC11" s="6">
        <v>20000</v>
      </c>
      <c r="AD11" s="7"/>
      <c r="AE11" s="6">
        <v>920000</v>
      </c>
      <c r="AF11" s="7"/>
      <c r="AG11" s="6">
        <v>20000000000</v>
      </c>
      <c r="AH11" s="7"/>
      <c r="AI11" s="6">
        <v>18397332000</v>
      </c>
      <c r="AJ11" s="7"/>
      <c r="AK11" s="11">
        <v>1.3594921628746252E-3</v>
      </c>
      <c r="AL11" s="7"/>
    </row>
    <row r="12" spans="1:38">
      <c r="A12" s="2" t="s">
        <v>24</v>
      </c>
      <c r="C12" s="2" t="s">
        <v>24</v>
      </c>
      <c r="E12" s="2" t="s">
        <v>24</v>
      </c>
      <c r="G12" s="2" t="s">
        <v>24</v>
      </c>
      <c r="I12" s="2" t="s">
        <v>24</v>
      </c>
      <c r="K12" s="2" t="s">
        <v>24</v>
      </c>
      <c r="M12" s="2" t="s">
        <v>24</v>
      </c>
      <c r="O12" s="7" t="s">
        <v>24</v>
      </c>
      <c r="P12" s="7"/>
      <c r="Q12" s="8">
        <f>SUM(Q9:Q11)</f>
        <v>75109392000</v>
      </c>
      <c r="R12" s="7"/>
      <c r="S12" s="8">
        <f>SUM(S9:S11)</f>
        <v>75076932333</v>
      </c>
      <c r="T12" s="7"/>
      <c r="U12" s="7" t="s">
        <v>24</v>
      </c>
      <c r="V12" s="7"/>
      <c r="W12" s="8">
        <f>SUM(W9:W11)</f>
        <v>0</v>
      </c>
      <c r="X12" s="7"/>
      <c r="Y12" s="7" t="s">
        <v>24</v>
      </c>
      <c r="Z12" s="7"/>
      <c r="AA12" s="8">
        <f>SUM(AA9:AA11)</f>
        <v>9345889250</v>
      </c>
      <c r="AB12" s="7"/>
      <c r="AC12" s="7" t="s">
        <v>24</v>
      </c>
      <c r="AD12" s="7"/>
      <c r="AE12" s="7" t="s">
        <v>24</v>
      </c>
      <c r="AF12" s="7"/>
      <c r="AG12" s="8">
        <f>SUM(AG9:AG11)</f>
        <v>65109392000</v>
      </c>
      <c r="AH12" s="7"/>
      <c r="AI12" s="8">
        <f>SUM(AI9:AI11)</f>
        <v>63496014333</v>
      </c>
      <c r="AJ12" s="7"/>
      <c r="AK12" s="12">
        <f>SUM(AK9:AK11)</f>
        <v>4.6921115441895794E-3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5"/>
  <sheetViews>
    <sheetView rightToLeft="1" topLeftCell="A3" workbookViewId="0">
      <selection activeCell="S24" sqref="S8:S24"/>
    </sheetView>
  </sheetViews>
  <sheetFormatPr defaultRowHeight="24"/>
  <cols>
    <col min="1" max="1" width="25.5703125" style="2" bestFit="1" customWidth="1"/>
    <col min="2" max="2" width="1" style="2" customWidth="1"/>
    <col min="3" max="3" width="31" style="2" customWidth="1"/>
    <col min="4" max="4" width="1" style="2" customWidth="1"/>
    <col min="5" max="5" width="25" style="2" customWidth="1"/>
    <col min="6" max="6" width="1" style="2" customWidth="1"/>
    <col min="7" max="7" width="20" style="2" customWidth="1"/>
    <col min="8" max="8" width="1" style="2" customWidth="1"/>
    <col min="9" max="9" width="12" style="2" customWidth="1"/>
    <col min="10" max="10" width="1" style="2" customWidth="1"/>
    <col min="11" max="11" width="22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22" style="2" customWidth="1"/>
    <col min="18" max="18" width="1" style="2" customWidth="1"/>
    <col min="19" max="19" width="25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</row>
    <row r="3" spans="1:19" ht="24.75">
      <c r="A3" s="19" t="s">
        <v>1</v>
      </c>
      <c r="B3" s="19" t="s">
        <v>1</v>
      </c>
      <c r="C3" s="19" t="s">
        <v>1</v>
      </c>
      <c r="D3" s="19" t="s">
        <v>1</v>
      </c>
      <c r="E3" s="19" t="s">
        <v>1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1</v>
      </c>
      <c r="N3" s="19" t="s">
        <v>1</v>
      </c>
      <c r="O3" s="19" t="s">
        <v>1</v>
      </c>
      <c r="P3" s="19" t="s">
        <v>1</v>
      </c>
      <c r="Q3" s="19" t="s">
        <v>1</v>
      </c>
      <c r="R3" s="19" t="s">
        <v>1</v>
      </c>
      <c r="S3" s="19" t="s">
        <v>1</v>
      </c>
    </row>
    <row r="4" spans="1:19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</row>
    <row r="6" spans="1:19" ht="24.75">
      <c r="A6" s="18" t="s">
        <v>45</v>
      </c>
      <c r="C6" s="18" t="s">
        <v>46</v>
      </c>
      <c r="D6" s="18" t="s">
        <v>46</v>
      </c>
      <c r="E6" s="18" t="s">
        <v>46</v>
      </c>
      <c r="F6" s="18" t="s">
        <v>46</v>
      </c>
      <c r="G6" s="18" t="s">
        <v>46</v>
      </c>
      <c r="H6" s="18" t="s">
        <v>46</v>
      </c>
      <c r="I6" s="18" t="s">
        <v>46</v>
      </c>
      <c r="K6" s="18" t="s">
        <v>129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24.75">
      <c r="A7" s="18" t="s">
        <v>45</v>
      </c>
      <c r="C7" s="18" t="s">
        <v>47</v>
      </c>
      <c r="E7" s="18" t="s">
        <v>48</v>
      </c>
      <c r="G7" s="18" t="s">
        <v>49</v>
      </c>
      <c r="I7" s="18" t="s">
        <v>32</v>
      </c>
      <c r="K7" s="18" t="s">
        <v>50</v>
      </c>
      <c r="M7" s="18" t="s">
        <v>51</v>
      </c>
      <c r="O7" s="18" t="s">
        <v>52</v>
      </c>
      <c r="Q7" s="18" t="s">
        <v>50</v>
      </c>
      <c r="S7" s="18" t="s">
        <v>44</v>
      </c>
    </row>
    <row r="8" spans="1:19">
      <c r="A8" s="2" t="s">
        <v>53</v>
      </c>
      <c r="C8" s="7" t="s">
        <v>54</v>
      </c>
      <c r="D8" s="7"/>
      <c r="E8" s="7" t="s">
        <v>55</v>
      </c>
      <c r="F8" s="7"/>
      <c r="G8" s="7" t="s">
        <v>56</v>
      </c>
      <c r="H8" s="7"/>
      <c r="I8" s="6">
        <v>5</v>
      </c>
      <c r="J8" s="7"/>
      <c r="K8" s="13">
        <v>156428</v>
      </c>
      <c r="L8" s="13"/>
      <c r="M8" s="13">
        <v>0</v>
      </c>
      <c r="N8" s="13"/>
      <c r="O8" s="13">
        <v>0</v>
      </c>
      <c r="P8" s="13"/>
      <c r="Q8" s="13">
        <v>156428</v>
      </c>
      <c r="R8" s="7"/>
      <c r="S8" s="11">
        <v>1.1559428293958703E-8</v>
      </c>
    </row>
    <row r="9" spans="1:19">
      <c r="A9" s="2" t="s">
        <v>57</v>
      </c>
      <c r="C9" s="7" t="s">
        <v>58</v>
      </c>
      <c r="D9" s="7"/>
      <c r="E9" s="7" t="s">
        <v>55</v>
      </c>
      <c r="F9" s="7"/>
      <c r="G9" s="7" t="s">
        <v>59</v>
      </c>
      <c r="H9" s="7"/>
      <c r="I9" s="6">
        <v>5</v>
      </c>
      <c r="J9" s="7"/>
      <c r="K9" s="13">
        <v>9696939</v>
      </c>
      <c r="L9" s="13"/>
      <c r="M9" s="13">
        <v>39687</v>
      </c>
      <c r="N9" s="13"/>
      <c r="O9" s="13">
        <v>504000</v>
      </c>
      <c r="P9" s="13"/>
      <c r="Q9" s="13">
        <v>9232626</v>
      </c>
      <c r="R9" s="7"/>
      <c r="S9" s="11">
        <v>6.8225559498260393E-7</v>
      </c>
    </row>
    <row r="10" spans="1:19">
      <c r="A10" s="2" t="s">
        <v>60</v>
      </c>
      <c r="C10" s="7" t="s">
        <v>61</v>
      </c>
      <c r="D10" s="7"/>
      <c r="E10" s="7" t="s">
        <v>55</v>
      </c>
      <c r="F10" s="7"/>
      <c r="G10" s="7" t="s">
        <v>62</v>
      </c>
      <c r="H10" s="7"/>
      <c r="I10" s="6">
        <v>5</v>
      </c>
      <c r="J10" s="7"/>
      <c r="K10" s="13">
        <v>111643295731</v>
      </c>
      <c r="L10" s="13"/>
      <c r="M10" s="13">
        <v>0</v>
      </c>
      <c r="N10" s="13"/>
      <c r="O10" s="13">
        <v>123390660</v>
      </c>
      <c r="P10" s="13"/>
      <c r="Q10" s="13">
        <v>111519905071</v>
      </c>
      <c r="R10" s="7"/>
      <c r="S10" s="11">
        <v>8.2408925896726038E-3</v>
      </c>
    </row>
    <row r="11" spans="1:19">
      <c r="A11" s="2" t="s">
        <v>57</v>
      </c>
      <c r="C11" s="7" t="s">
        <v>63</v>
      </c>
      <c r="D11" s="7"/>
      <c r="E11" s="7" t="s">
        <v>55</v>
      </c>
      <c r="F11" s="7"/>
      <c r="G11" s="7" t="s">
        <v>64</v>
      </c>
      <c r="H11" s="7"/>
      <c r="I11" s="6">
        <v>5</v>
      </c>
      <c r="J11" s="7"/>
      <c r="K11" s="13">
        <v>10033505</v>
      </c>
      <c r="L11" s="13"/>
      <c r="M11" s="13">
        <v>41064</v>
      </c>
      <c r="N11" s="13"/>
      <c r="O11" s="13">
        <v>0</v>
      </c>
      <c r="P11" s="13"/>
      <c r="Q11" s="13">
        <v>10074569</v>
      </c>
      <c r="R11" s="7"/>
      <c r="S11" s="11">
        <v>7.4447194842380671E-7</v>
      </c>
    </row>
    <row r="12" spans="1:19">
      <c r="A12" s="2" t="s">
        <v>57</v>
      </c>
      <c r="C12" s="7" t="s">
        <v>65</v>
      </c>
      <c r="D12" s="7"/>
      <c r="E12" s="7" t="s">
        <v>55</v>
      </c>
      <c r="F12" s="7"/>
      <c r="G12" s="7" t="s">
        <v>64</v>
      </c>
      <c r="H12" s="7"/>
      <c r="I12" s="6">
        <v>5</v>
      </c>
      <c r="J12" s="7"/>
      <c r="K12" s="13">
        <v>11103825</v>
      </c>
      <c r="L12" s="13"/>
      <c r="M12" s="13">
        <v>45446</v>
      </c>
      <c r="N12" s="13"/>
      <c r="O12" s="13">
        <v>0</v>
      </c>
      <c r="P12" s="13"/>
      <c r="Q12" s="13">
        <v>11149271</v>
      </c>
      <c r="R12" s="7"/>
      <c r="S12" s="11">
        <v>8.2388829783934619E-7</v>
      </c>
    </row>
    <row r="13" spans="1:19">
      <c r="A13" s="2" t="s">
        <v>57</v>
      </c>
      <c r="C13" s="7" t="s">
        <v>66</v>
      </c>
      <c r="D13" s="7"/>
      <c r="E13" s="7" t="s">
        <v>55</v>
      </c>
      <c r="F13" s="7"/>
      <c r="G13" s="7" t="s">
        <v>67</v>
      </c>
      <c r="H13" s="7"/>
      <c r="I13" s="6">
        <v>5</v>
      </c>
      <c r="J13" s="7"/>
      <c r="K13" s="13">
        <v>10814576</v>
      </c>
      <c r="L13" s="13"/>
      <c r="M13" s="13">
        <v>44262</v>
      </c>
      <c r="N13" s="13"/>
      <c r="O13" s="13">
        <v>0</v>
      </c>
      <c r="P13" s="13"/>
      <c r="Q13" s="13">
        <v>10858838</v>
      </c>
      <c r="R13" s="7"/>
      <c r="S13" s="11">
        <v>8.0242641481521175E-7</v>
      </c>
    </row>
    <row r="14" spans="1:19">
      <c r="A14" s="2" t="s">
        <v>68</v>
      </c>
      <c r="C14" s="7" t="s">
        <v>69</v>
      </c>
      <c r="D14" s="7"/>
      <c r="E14" s="7" t="s">
        <v>55</v>
      </c>
      <c r="F14" s="7"/>
      <c r="G14" s="7" t="s">
        <v>70</v>
      </c>
      <c r="H14" s="7"/>
      <c r="I14" s="6">
        <v>5</v>
      </c>
      <c r="J14" s="7"/>
      <c r="K14" s="13">
        <v>3123621483</v>
      </c>
      <c r="L14" s="13"/>
      <c r="M14" s="13">
        <v>80801901989</v>
      </c>
      <c r="N14" s="13"/>
      <c r="O14" s="13">
        <v>63247067269</v>
      </c>
      <c r="P14" s="13"/>
      <c r="Q14" s="13">
        <v>20678456203</v>
      </c>
      <c r="R14" s="7"/>
      <c r="S14" s="11">
        <v>1.5280584787144506E-3</v>
      </c>
    </row>
    <row r="15" spans="1:19">
      <c r="A15" s="2" t="s">
        <v>68</v>
      </c>
      <c r="C15" s="7" t="s">
        <v>71</v>
      </c>
      <c r="D15" s="7"/>
      <c r="E15" s="7" t="s">
        <v>55</v>
      </c>
      <c r="F15" s="7"/>
      <c r="G15" s="7" t="s">
        <v>70</v>
      </c>
      <c r="H15" s="7"/>
      <c r="I15" s="6">
        <v>5</v>
      </c>
      <c r="J15" s="7"/>
      <c r="K15" s="13">
        <v>161184530718</v>
      </c>
      <c r="L15" s="13"/>
      <c r="M15" s="13">
        <v>7420875789612</v>
      </c>
      <c r="N15" s="13"/>
      <c r="O15" s="13">
        <v>7557841912107</v>
      </c>
      <c r="P15" s="13"/>
      <c r="Q15" s="13">
        <v>24218408223</v>
      </c>
      <c r="R15" s="7"/>
      <c r="S15" s="11">
        <v>1.7896473345410562E-3</v>
      </c>
    </row>
    <row r="16" spans="1:19">
      <c r="A16" s="2" t="s">
        <v>68</v>
      </c>
      <c r="C16" s="7" t="s">
        <v>72</v>
      </c>
      <c r="D16" s="7"/>
      <c r="E16" s="7" t="s">
        <v>55</v>
      </c>
      <c r="F16" s="7"/>
      <c r="G16" s="7" t="s">
        <v>70</v>
      </c>
      <c r="H16" s="7"/>
      <c r="I16" s="6">
        <v>5</v>
      </c>
      <c r="J16" s="7"/>
      <c r="K16" s="13">
        <v>3714865962</v>
      </c>
      <c r="L16" s="13"/>
      <c r="M16" s="13">
        <v>302016593331</v>
      </c>
      <c r="N16" s="13"/>
      <c r="O16" s="13">
        <v>251000704000</v>
      </c>
      <c r="P16" s="13"/>
      <c r="Q16" s="13">
        <v>54730755293</v>
      </c>
      <c r="R16" s="7"/>
      <c r="S16" s="11">
        <v>4.0443925721970128E-3</v>
      </c>
    </row>
    <row r="17" spans="1:19">
      <c r="A17" s="2" t="s">
        <v>68</v>
      </c>
      <c r="C17" s="7" t="s">
        <v>73</v>
      </c>
      <c r="D17" s="7"/>
      <c r="E17" s="7" t="s">
        <v>55</v>
      </c>
      <c r="F17" s="7"/>
      <c r="G17" s="7" t="s">
        <v>70</v>
      </c>
      <c r="H17" s="7"/>
      <c r="I17" s="6">
        <v>5</v>
      </c>
      <c r="J17" s="7"/>
      <c r="K17" s="13">
        <v>59005049016</v>
      </c>
      <c r="L17" s="13"/>
      <c r="M17" s="13">
        <v>5448659572418</v>
      </c>
      <c r="N17" s="13"/>
      <c r="O17" s="13">
        <v>5363034946121</v>
      </c>
      <c r="P17" s="13"/>
      <c r="Q17" s="13">
        <v>144629675313</v>
      </c>
      <c r="R17" s="7"/>
      <c r="S17" s="11">
        <v>1.0687577421939504E-2</v>
      </c>
    </row>
    <row r="18" spans="1:19">
      <c r="A18" s="2" t="s">
        <v>68</v>
      </c>
      <c r="C18" s="7" t="s">
        <v>74</v>
      </c>
      <c r="D18" s="7"/>
      <c r="E18" s="7" t="s">
        <v>55</v>
      </c>
      <c r="F18" s="7"/>
      <c r="G18" s="7" t="s">
        <v>75</v>
      </c>
      <c r="H18" s="7"/>
      <c r="I18" s="6">
        <v>5</v>
      </c>
      <c r="J18" s="7"/>
      <c r="K18" s="13">
        <v>896758555</v>
      </c>
      <c r="L18" s="13"/>
      <c r="M18" s="13">
        <v>1251340683379</v>
      </c>
      <c r="N18" s="13"/>
      <c r="O18" s="13">
        <v>1250014189440</v>
      </c>
      <c r="P18" s="13"/>
      <c r="Q18" s="13">
        <v>2223252494</v>
      </c>
      <c r="R18" s="7"/>
      <c r="S18" s="11">
        <v>1.6428981885441131E-4</v>
      </c>
    </row>
    <row r="19" spans="1:19">
      <c r="A19" s="2" t="s">
        <v>68</v>
      </c>
      <c r="C19" s="7" t="s">
        <v>76</v>
      </c>
      <c r="D19" s="7"/>
      <c r="E19" s="7" t="s">
        <v>55</v>
      </c>
      <c r="F19" s="7"/>
      <c r="G19" s="7" t="s">
        <v>77</v>
      </c>
      <c r="H19" s="7"/>
      <c r="I19" s="6">
        <v>5</v>
      </c>
      <c r="J19" s="7"/>
      <c r="K19" s="13">
        <v>126119370854</v>
      </c>
      <c r="L19" s="13"/>
      <c r="M19" s="13">
        <v>317525856805</v>
      </c>
      <c r="N19" s="13"/>
      <c r="O19" s="13">
        <v>422000516157</v>
      </c>
      <c r="P19" s="13"/>
      <c r="Q19" s="13">
        <v>21644711502</v>
      </c>
      <c r="R19" s="7"/>
      <c r="S19" s="11">
        <v>1.5994610335156889E-3</v>
      </c>
    </row>
    <row r="20" spans="1:19">
      <c r="A20" s="2" t="s">
        <v>57</v>
      </c>
      <c r="C20" s="7" t="s">
        <v>78</v>
      </c>
      <c r="D20" s="7"/>
      <c r="E20" s="7" t="s">
        <v>79</v>
      </c>
      <c r="F20" s="7"/>
      <c r="G20" s="7" t="s">
        <v>80</v>
      </c>
      <c r="H20" s="7"/>
      <c r="I20" s="6">
        <v>5</v>
      </c>
      <c r="J20" s="7"/>
      <c r="K20" s="13">
        <v>330000</v>
      </c>
      <c r="L20" s="13"/>
      <c r="M20" s="13">
        <v>0</v>
      </c>
      <c r="N20" s="13"/>
      <c r="O20" s="13">
        <v>0</v>
      </c>
      <c r="P20" s="13"/>
      <c r="Q20" s="13">
        <v>330000</v>
      </c>
      <c r="R20" s="7"/>
      <c r="S20" s="11">
        <v>2.4385732330569796E-8</v>
      </c>
    </row>
    <row r="21" spans="1:19">
      <c r="A21" s="2" t="s">
        <v>68</v>
      </c>
      <c r="C21" s="7" t="s">
        <v>81</v>
      </c>
      <c r="D21" s="7"/>
      <c r="E21" s="7" t="s">
        <v>55</v>
      </c>
      <c r="F21" s="7"/>
      <c r="G21" s="7" t="s">
        <v>36</v>
      </c>
      <c r="H21" s="7"/>
      <c r="I21" s="6">
        <v>5</v>
      </c>
      <c r="J21" s="7"/>
      <c r="K21" s="13">
        <v>909858000</v>
      </c>
      <c r="L21" s="13"/>
      <c r="M21" s="13">
        <v>3737022</v>
      </c>
      <c r="N21" s="13"/>
      <c r="O21" s="13">
        <v>515939</v>
      </c>
      <c r="P21" s="13"/>
      <c r="Q21" s="13">
        <v>913079083</v>
      </c>
      <c r="R21" s="7"/>
      <c r="S21" s="11">
        <v>6.7473036711151882E-5</v>
      </c>
    </row>
    <row r="22" spans="1:19">
      <c r="A22" s="2" t="s">
        <v>68</v>
      </c>
      <c r="C22" s="7" t="s">
        <v>82</v>
      </c>
      <c r="D22" s="7"/>
      <c r="E22" s="7" t="s">
        <v>55</v>
      </c>
      <c r="F22" s="7"/>
      <c r="G22" s="7" t="s">
        <v>83</v>
      </c>
      <c r="H22" s="7"/>
      <c r="I22" s="6">
        <v>5</v>
      </c>
      <c r="J22" s="7"/>
      <c r="K22" s="13">
        <v>28350415600</v>
      </c>
      <c r="L22" s="13"/>
      <c r="M22" s="13">
        <v>9649554</v>
      </c>
      <c r="N22" s="13"/>
      <c r="O22" s="13">
        <v>26002357400</v>
      </c>
      <c r="P22" s="13"/>
      <c r="Q22" s="13">
        <v>2357707754</v>
      </c>
      <c r="R22" s="7"/>
      <c r="S22" s="11">
        <v>1.7422554606894819E-4</v>
      </c>
    </row>
    <row r="23" spans="1:19">
      <c r="A23" s="2" t="s">
        <v>68</v>
      </c>
      <c r="C23" s="7" t="s">
        <v>84</v>
      </c>
      <c r="D23" s="7"/>
      <c r="E23" s="7" t="s">
        <v>55</v>
      </c>
      <c r="F23" s="7"/>
      <c r="G23" s="7" t="s">
        <v>85</v>
      </c>
      <c r="H23" s="7"/>
      <c r="I23" s="6">
        <v>5</v>
      </c>
      <c r="J23" s="7"/>
      <c r="K23" s="13">
        <v>32200485600</v>
      </c>
      <c r="L23" s="13"/>
      <c r="M23" s="13">
        <v>9486974261</v>
      </c>
      <c r="N23" s="13"/>
      <c r="O23" s="13">
        <v>30016748666</v>
      </c>
      <c r="P23" s="13"/>
      <c r="Q23" s="13">
        <v>11670711195</v>
      </c>
      <c r="R23" s="7"/>
      <c r="S23" s="11">
        <v>8.6242072517774048E-4</v>
      </c>
    </row>
    <row r="24" spans="1:19">
      <c r="A24" s="2" t="s">
        <v>68</v>
      </c>
      <c r="C24" s="7" t="s">
        <v>86</v>
      </c>
      <c r="D24" s="7"/>
      <c r="E24" s="7" t="s">
        <v>55</v>
      </c>
      <c r="F24" s="7"/>
      <c r="G24" s="7" t="s">
        <v>87</v>
      </c>
      <c r="H24" s="7"/>
      <c r="I24" s="6">
        <v>5</v>
      </c>
      <c r="J24" s="7"/>
      <c r="K24" s="13">
        <v>0</v>
      </c>
      <c r="L24" s="13"/>
      <c r="M24" s="13">
        <v>50000500000</v>
      </c>
      <c r="N24" s="13"/>
      <c r="O24" s="13">
        <v>50000070000</v>
      </c>
      <c r="P24" s="13"/>
      <c r="Q24" s="13">
        <v>430000</v>
      </c>
      <c r="R24" s="7"/>
      <c r="S24" s="11">
        <v>3.1775348188318218E-8</v>
      </c>
    </row>
    <row r="25" spans="1:19">
      <c r="A25" s="2" t="s">
        <v>24</v>
      </c>
      <c r="C25" s="2" t="s">
        <v>24</v>
      </c>
      <c r="E25" s="2" t="s">
        <v>24</v>
      </c>
      <c r="G25" s="2" t="s">
        <v>24</v>
      </c>
      <c r="I25" s="4"/>
      <c r="K25" s="5">
        <f>SUM(K8:K24)</f>
        <v>527190386792</v>
      </c>
      <c r="M25" s="5">
        <f>SUM(M8:M24)</f>
        <v>14880721428830</v>
      </c>
      <c r="O25" s="5">
        <f>SUM(O8:O24)</f>
        <v>15013282921759</v>
      </c>
      <c r="Q25" s="5">
        <f>SUM(Q8:Q24)</f>
        <v>394628893863</v>
      </c>
      <c r="S25" s="12">
        <f>SUM(S8:S24)</f>
        <v>2.9161559320157446E-2</v>
      </c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30"/>
  <sheetViews>
    <sheetView rightToLeft="1" topLeftCell="A4" workbookViewId="0">
      <selection activeCell="G22" sqref="G22"/>
    </sheetView>
  </sheetViews>
  <sheetFormatPr defaultRowHeight="24"/>
  <cols>
    <col min="1" max="1" width="31.7109375" style="2" bestFit="1" customWidth="1"/>
    <col min="2" max="2" width="1" style="2" customWidth="1"/>
    <col min="3" max="3" width="19" style="2" customWidth="1"/>
    <col min="4" max="4" width="1" style="2" customWidth="1"/>
    <col min="5" max="5" width="20" style="2" customWidth="1"/>
    <col min="6" max="6" width="1" style="2" customWidth="1"/>
    <col min="7" max="7" width="12" style="2" customWidth="1"/>
    <col min="8" max="8" width="1" style="2" customWidth="1"/>
    <col min="9" max="9" width="19" style="2" customWidth="1"/>
    <col min="10" max="10" width="1" style="2" customWidth="1"/>
    <col min="11" max="11" width="16" style="2" customWidth="1"/>
    <col min="12" max="12" width="1" style="2" customWidth="1"/>
    <col min="13" max="13" width="19" style="2" customWidth="1"/>
    <col min="14" max="14" width="1" style="2" customWidth="1"/>
    <col min="15" max="15" width="20" style="2" customWidth="1"/>
    <col min="16" max="16" width="1" style="2" customWidth="1"/>
    <col min="17" max="17" width="16" style="2" customWidth="1"/>
    <col min="18" max="18" width="1" style="2" customWidth="1"/>
    <col min="19" max="19" width="20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</row>
    <row r="3" spans="1:19" ht="24.75">
      <c r="A3" s="19" t="s">
        <v>88</v>
      </c>
      <c r="B3" s="19" t="s">
        <v>88</v>
      </c>
      <c r="C3" s="19" t="s">
        <v>88</v>
      </c>
      <c r="D3" s="19" t="s">
        <v>88</v>
      </c>
      <c r="E3" s="19" t="s">
        <v>88</v>
      </c>
      <c r="F3" s="19" t="s">
        <v>88</v>
      </c>
      <c r="G3" s="19" t="s">
        <v>88</v>
      </c>
      <c r="H3" s="19" t="s">
        <v>88</v>
      </c>
      <c r="I3" s="19" t="s">
        <v>88</v>
      </c>
      <c r="J3" s="19" t="s">
        <v>88</v>
      </c>
      <c r="K3" s="19" t="s">
        <v>88</v>
      </c>
      <c r="L3" s="19" t="s">
        <v>88</v>
      </c>
      <c r="M3" s="19" t="s">
        <v>88</v>
      </c>
      <c r="N3" s="19" t="s">
        <v>88</v>
      </c>
      <c r="O3" s="19" t="s">
        <v>88</v>
      </c>
      <c r="P3" s="19" t="s">
        <v>88</v>
      </c>
      <c r="Q3" s="19" t="s">
        <v>88</v>
      </c>
      <c r="R3" s="19" t="s">
        <v>88</v>
      </c>
      <c r="S3" s="19" t="s">
        <v>88</v>
      </c>
    </row>
    <row r="4" spans="1:19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</row>
    <row r="6" spans="1:19" ht="24.75">
      <c r="A6" s="18" t="s">
        <v>89</v>
      </c>
      <c r="B6" s="18" t="s">
        <v>89</v>
      </c>
      <c r="C6" s="18" t="s">
        <v>89</v>
      </c>
      <c r="D6" s="18" t="s">
        <v>89</v>
      </c>
      <c r="E6" s="18" t="s">
        <v>89</v>
      </c>
      <c r="F6" s="18" t="s">
        <v>89</v>
      </c>
      <c r="G6" s="18" t="s">
        <v>89</v>
      </c>
      <c r="I6" s="18" t="s">
        <v>90</v>
      </c>
      <c r="J6" s="18" t="s">
        <v>90</v>
      </c>
      <c r="K6" s="18" t="s">
        <v>90</v>
      </c>
      <c r="L6" s="18" t="s">
        <v>90</v>
      </c>
      <c r="M6" s="18" t="s">
        <v>90</v>
      </c>
      <c r="O6" s="18" t="s">
        <v>91</v>
      </c>
      <c r="P6" s="18" t="s">
        <v>91</v>
      </c>
      <c r="Q6" s="18" t="s">
        <v>91</v>
      </c>
      <c r="R6" s="18" t="s">
        <v>91</v>
      </c>
      <c r="S6" s="18" t="s">
        <v>91</v>
      </c>
    </row>
    <row r="7" spans="1:19" ht="24.75">
      <c r="A7" s="18" t="s">
        <v>92</v>
      </c>
      <c r="C7" s="18" t="s">
        <v>93</v>
      </c>
      <c r="E7" s="18" t="s">
        <v>31</v>
      </c>
      <c r="G7" s="18" t="s">
        <v>32</v>
      </c>
      <c r="I7" s="18" t="s">
        <v>94</v>
      </c>
      <c r="K7" s="18" t="s">
        <v>95</v>
      </c>
      <c r="M7" s="18" t="s">
        <v>96</v>
      </c>
      <c r="O7" s="18" t="s">
        <v>94</v>
      </c>
      <c r="Q7" s="18" t="s">
        <v>95</v>
      </c>
      <c r="S7" s="18" t="s">
        <v>96</v>
      </c>
    </row>
    <row r="8" spans="1:19">
      <c r="A8" s="2" t="s">
        <v>41</v>
      </c>
      <c r="C8" s="7" t="s">
        <v>130</v>
      </c>
      <c r="D8" s="7"/>
      <c r="E8" s="7" t="s">
        <v>43</v>
      </c>
      <c r="F8" s="7"/>
      <c r="G8" s="6">
        <v>23</v>
      </c>
      <c r="H8" s="7"/>
      <c r="I8" s="6">
        <v>443563248</v>
      </c>
      <c r="J8" s="7"/>
      <c r="K8" s="6">
        <v>0</v>
      </c>
      <c r="L8" s="7"/>
      <c r="M8" s="6">
        <v>443563248</v>
      </c>
      <c r="N8" s="7"/>
      <c r="O8" s="6">
        <v>604796718</v>
      </c>
      <c r="P8" s="7"/>
      <c r="Q8" s="6">
        <v>0</v>
      </c>
      <c r="R8" s="7"/>
      <c r="S8" s="6">
        <v>604796718</v>
      </c>
    </row>
    <row r="9" spans="1:19">
      <c r="A9" s="2" t="s">
        <v>38</v>
      </c>
      <c r="C9" s="7" t="s">
        <v>130</v>
      </c>
      <c r="D9" s="7"/>
      <c r="E9" s="7" t="s">
        <v>40</v>
      </c>
      <c r="F9" s="7"/>
      <c r="G9" s="6">
        <v>23</v>
      </c>
      <c r="H9" s="7"/>
      <c r="I9" s="6">
        <v>93665614</v>
      </c>
      <c r="J9" s="7"/>
      <c r="K9" s="6">
        <v>0</v>
      </c>
      <c r="L9" s="7"/>
      <c r="M9" s="6">
        <v>93665614</v>
      </c>
      <c r="N9" s="7"/>
      <c r="O9" s="6">
        <v>162994578</v>
      </c>
      <c r="P9" s="7"/>
      <c r="Q9" s="6">
        <v>0</v>
      </c>
      <c r="R9" s="7"/>
      <c r="S9" s="6">
        <v>162994578</v>
      </c>
    </row>
    <row r="10" spans="1:19">
      <c r="A10" s="2" t="s">
        <v>53</v>
      </c>
      <c r="C10" s="6">
        <v>30</v>
      </c>
      <c r="D10" s="7"/>
      <c r="E10" s="7" t="s">
        <v>130</v>
      </c>
      <c r="F10" s="7"/>
      <c r="G10" s="6">
        <v>5</v>
      </c>
      <c r="H10" s="7"/>
      <c r="I10" s="6">
        <v>0</v>
      </c>
      <c r="J10" s="7"/>
      <c r="K10" s="6">
        <v>0</v>
      </c>
      <c r="L10" s="7"/>
      <c r="M10" s="6">
        <v>0</v>
      </c>
      <c r="N10" s="7"/>
      <c r="O10" s="6">
        <v>6759</v>
      </c>
      <c r="P10" s="7"/>
      <c r="Q10" s="6">
        <v>0</v>
      </c>
      <c r="R10" s="7"/>
      <c r="S10" s="6">
        <v>6759</v>
      </c>
    </row>
    <row r="11" spans="1:19">
      <c r="A11" s="2" t="s">
        <v>57</v>
      </c>
      <c r="C11" s="6">
        <v>17</v>
      </c>
      <c r="D11" s="7"/>
      <c r="E11" s="7" t="s">
        <v>130</v>
      </c>
      <c r="F11" s="7"/>
      <c r="G11" s="6">
        <v>5</v>
      </c>
      <c r="H11" s="7"/>
      <c r="I11" s="6">
        <v>39687</v>
      </c>
      <c r="J11" s="7"/>
      <c r="K11" s="6">
        <v>0</v>
      </c>
      <c r="L11" s="7"/>
      <c r="M11" s="6">
        <v>39687</v>
      </c>
      <c r="N11" s="7"/>
      <c r="O11" s="6">
        <v>287362</v>
      </c>
      <c r="P11" s="7"/>
      <c r="Q11" s="6">
        <v>0</v>
      </c>
      <c r="R11" s="7"/>
      <c r="S11" s="6">
        <v>287362</v>
      </c>
    </row>
    <row r="12" spans="1:19">
      <c r="A12" s="2" t="s">
        <v>57</v>
      </c>
      <c r="C12" s="6">
        <v>20</v>
      </c>
      <c r="D12" s="7"/>
      <c r="E12" s="7" t="s">
        <v>130</v>
      </c>
      <c r="F12" s="7"/>
      <c r="G12" s="6">
        <v>5</v>
      </c>
      <c r="H12" s="7"/>
      <c r="I12" s="6">
        <v>41064</v>
      </c>
      <c r="J12" s="7"/>
      <c r="K12" s="6">
        <v>0</v>
      </c>
      <c r="L12" s="7"/>
      <c r="M12" s="6">
        <v>41064</v>
      </c>
      <c r="N12" s="7"/>
      <c r="O12" s="6">
        <v>310966</v>
      </c>
      <c r="P12" s="7"/>
      <c r="Q12" s="6">
        <v>0</v>
      </c>
      <c r="R12" s="7"/>
      <c r="S12" s="6">
        <v>310966</v>
      </c>
    </row>
    <row r="13" spans="1:19">
      <c r="A13" s="2" t="s">
        <v>57</v>
      </c>
      <c r="C13" s="6">
        <v>20</v>
      </c>
      <c r="D13" s="7"/>
      <c r="E13" s="7" t="s">
        <v>130</v>
      </c>
      <c r="F13" s="7"/>
      <c r="G13" s="6">
        <v>5</v>
      </c>
      <c r="H13" s="7"/>
      <c r="I13" s="6">
        <v>45446</v>
      </c>
      <c r="J13" s="7"/>
      <c r="K13" s="6">
        <v>0</v>
      </c>
      <c r="L13" s="7"/>
      <c r="M13" s="6">
        <v>45446</v>
      </c>
      <c r="N13" s="7"/>
      <c r="O13" s="6">
        <v>320260</v>
      </c>
      <c r="P13" s="7"/>
      <c r="Q13" s="6">
        <v>0</v>
      </c>
      <c r="R13" s="7"/>
      <c r="S13" s="6">
        <v>320260</v>
      </c>
    </row>
    <row r="14" spans="1:19">
      <c r="A14" s="2" t="s">
        <v>57</v>
      </c>
      <c r="C14" s="6">
        <v>17</v>
      </c>
      <c r="D14" s="7"/>
      <c r="E14" s="7" t="s">
        <v>130</v>
      </c>
      <c r="F14" s="7"/>
      <c r="G14" s="6">
        <v>5</v>
      </c>
      <c r="H14" s="7"/>
      <c r="I14" s="6">
        <v>44262</v>
      </c>
      <c r="J14" s="7"/>
      <c r="K14" s="6">
        <v>0</v>
      </c>
      <c r="L14" s="7"/>
      <c r="M14" s="6">
        <v>44262</v>
      </c>
      <c r="N14" s="7"/>
      <c r="O14" s="6">
        <v>311773</v>
      </c>
      <c r="P14" s="7"/>
      <c r="Q14" s="6">
        <v>0</v>
      </c>
      <c r="R14" s="7"/>
      <c r="S14" s="6">
        <v>311773</v>
      </c>
    </row>
    <row r="15" spans="1:19">
      <c r="A15" s="2" t="s">
        <v>68</v>
      </c>
      <c r="C15" s="6">
        <v>17</v>
      </c>
      <c r="D15" s="7"/>
      <c r="E15" s="7" t="s">
        <v>130</v>
      </c>
      <c r="F15" s="7"/>
      <c r="G15" s="6">
        <v>5</v>
      </c>
      <c r="H15" s="7"/>
      <c r="I15" s="6">
        <v>128901989</v>
      </c>
      <c r="J15" s="7"/>
      <c r="K15" s="6">
        <v>0</v>
      </c>
      <c r="L15" s="7"/>
      <c r="M15" s="6">
        <v>128901989</v>
      </c>
      <c r="N15" s="7"/>
      <c r="O15" s="6">
        <v>388501299</v>
      </c>
      <c r="P15" s="7"/>
      <c r="Q15" s="6">
        <v>0</v>
      </c>
      <c r="R15" s="7"/>
      <c r="S15" s="6">
        <v>388501299</v>
      </c>
    </row>
    <row r="16" spans="1:19">
      <c r="A16" s="2" t="s">
        <v>68</v>
      </c>
      <c r="C16" s="6">
        <v>17</v>
      </c>
      <c r="D16" s="7"/>
      <c r="E16" s="7" t="s">
        <v>130</v>
      </c>
      <c r="F16" s="7"/>
      <c r="G16" s="6">
        <v>5</v>
      </c>
      <c r="H16" s="7"/>
      <c r="I16" s="6">
        <v>311789612</v>
      </c>
      <c r="J16" s="7"/>
      <c r="K16" s="6">
        <v>0</v>
      </c>
      <c r="L16" s="7"/>
      <c r="M16" s="6">
        <v>311789612</v>
      </c>
      <c r="N16" s="7"/>
      <c r="O16" s="6">
        <v>1873162921</v>
      </c>
      <c r="P16" s="7"/>
      <c r="Q16" s="6">
        <v>0</v>
      </c>
      <c r="R16" s="7"/>
      <c r="S16" s="6">
        <v>1873162921</v>
      </c>
    </row>
    <row r="17" spans="1:20">
      <c r="A17" s="2" t="s">
        <v>68</v>
      </c>
      <c r="C17" s="6">
        <v>17</v>
      </c>
      <c r="D17" s="7"/>
      <c r="E17" s="7" t="s">
        <v>130</v>
      </c>
      <c r="F17" s="7"/>
      <c r="G17" s="6">
        <v>5</v>
      </c>
      <c r="H17" s="7"/>
      <c r="I17" s="6">
        <v>319736214</v>
      </c>
      <c r="J17" s="7"/>
      <c r="K17" s="6">
        <v>0</v>
      </c>
      <c r="L17" s="7"/>
      <c r="M17" s="6">
        <v>319736214</v>
      </c>
      <c r="N17" s="7"/>
      <c r="O17" s="6">
        <v>1468711173</v>
      </c>
      <c r="P17" s="7"/>
      <c r="Q17" s="6">
        <v>0</v>
      </c>
      <c r="R17" s="7"/>
      <c r="S17" s="6">
        <v>1468711173</v>
      </c>
    </row>
    <row r="18" spans="1:20">
      <c r="A18" s="2" t="s">
        <v>68</v>
      </c>
      <c r="C18" s="6">
        <v>17</v>
      </c>
      <c r="D18" s="7"/>
      <c r="E18" s="7" t="s">
        <v>130</v>
      </c>
      <c r="F18" s="7"/>
      <c r="G18" s="6">
        <v>5</v>
      </c>
      <c r="H18" s="7"/>
      <c r="I18" s="6">
        <v>849345418</v>
      </c>
      <c r="J18" s="7"/>
      <c r="K18" s="6">
        <v>0</v>
      </c>
      <c r="L18" s="7"/>
      <c r="M18" s="6">
        <v>849345418</v>
      </c>
      <c r="N18" s="7"/>
      <c r="O18" s="6">
        <v>1706825089</v>
      </c>
      <c r="P18" s="7"/>
      <c r="Q18" s="6">
        <v>0</v>
      </c>
      <c r="R18" s="7"/>
      <c r="S18" s="6">
        <v>1706825089</v>
      </c>
    </row>
    <row r="19" spans="1:20">
      <c r="A19" s="2" t="s">
        <v>68</v>
      </c>
      <c r="C19" s="6">
        <v>1</v>
      </c>
      <c r="D19" s="7"/>
      <c r="E19" s="7" t="s">
        <v>130</v>
      </c>
      <c r="F19" s="7"/>
      <c r="G19" s="6">
        <v>5</v>
      </c>
      <c r="H19" s="7"/>
      <c r="I19" s="6">
        <v>3683379</v>
      </c>
      <c r="J19" s="7"/>
      <c r="K19" s="6">
        <v>0</v>
      </c>
      <c r="L19" s="7"/>
      <c r="M19" s="6">
        <v>3683379</v>
      </c>
      <c r="N19" s="7"/>
      <c r="O19" s="6">
        <v>10660504</v>
      </c>
      <c r="P19" s="7"/>
      <c r="Q19" s="6">
        <v>0</v>
      </c>
      <c r="R19" s="7"/>
      <c r="S19" s="6">
        <v>10660504</v>
      </c>
    </row>
    <row r="20" spans="1:20">
      <c r="A20" s="2" t="s">
        <v>68</v>
      </c>
      <c r="C20" s="6">
        <v>1</v>
      </c>
      <c r="D20" s="7"/>
      <c r="E20" s="7" t="s">
        <v>130</v>
      </c>
      <c r="F20" s="7"/>
      <c r="G20" s="6">
        <v>5</v>
      </c>
      <c r="H20" s="7"/>
      <c r="I20" s="6">
        <v>221436805</v>
      </c>
      <c r="J20" s="7"/>
      <c r="K20" s="6">
        <v>0</v>
      </c>
      <c r="L20" s="7"/>
      <c r="M20" s="6">
        <v>221436805</v>
      </c>
      <c r="N20" s="7"/>
      <c r="O20" s="6">
        <v>457346799</v>
      </c>
      <c r="P20" s="7"/>
      <c r="Q20" s="6">
        <v>0</v>
      </c>
      <c r="R20" s="7"/>
      <c r="S20" s="6">
        <v>457346799</v>
      </c>
    </row>
    <row r="21" spans="1:20">
      <c r="A21" s="2" t="s">
        <v>68</v>
      </c>
      <c r="C21" s="6">
        <v>1</v>
      </c>
      <c r="D21" s="7"/>
      <c r="E21" s="7" t="s">
        <v>130</v>
      </c>
      <c r="F21" s="7"/>
      <c r="G21" s="6">
        <v>5</v>
      </c>
      <c r="H21" s="7"/>
      <c r="I21" s="6">
        <v>3737022</v>
      </c>
      <c r="J21" s="7"/>
      <c r="K21" s="6">
        <v>0</v>
      </c>
      <c r="L21" s="7"/>
      <c r="M21" s="6">
        <v>3737022</v>
      </c>
      <c r="N21" s="7"/>
      <c r="O21" s="6">
        <v>3737022</v>
      </c>
      <c r="P21" s="7"/>
      <c r="Q21" s="6">
        <v>0</v>
      </c>
      <c r="R21" s="7"/>
      <c r="S21" s="6">
        <v>3737022</v>
      </c>
    </row>
    <row r="22" spans="1:20">
      <c r="A22" s="2" t="s">
        <v>68</v>
      </c>
      <c r="C22" s="6">
        <v>1</v>
      </c>
      <c r="D22" s="7"/>
      <c r="E22" s="7" t="s">
        <v>130</v>
      </c>
      <c r="F22" s="7"/>
      <c r="G22" s="6">
        <v>5</v>
      </c>
      <c r="H22" s="7"/>
      <c r="I22" s="6">
        <v>9649554</v>
      </c>
      <c r="J22" s="7"/>
      <c r="K22" s="6">
        <v>0</v>
      </c>
      <c r="L22" s="7"/>
      <c r="M22" s="6">
        <v>9649554</v>
      </c>
      <c r="N22" s="7"/>
      <c r="O22" s="6">
        <v>9649554</v>
      </c>
      <c r="P22" s="7"/>
      <c r="Q22" s="6">
        <v>0</v>
      </c>
      <c r="R22" s="7"/>
      <c r="S22" s="6">
        <v>9649554</v>
      </c>
    </row>
    <row r="23" spans="1:20">
      <c r="A23" s="2" t="s">
        <v>68</v>
      </c>
      <c r="C23" s="6">
        <v>1</v>
      </c>
      <c r="D23" s="7"/>
      <c r="E23" s="7" t="s">
        <v>130</v>
      </c>
      <c r="F23" s="7"/>
      <c r="G23" s="6">
        <v>5</v>
      </c>
      <c r="H23" s="7"/>
      <c r="I23" s="6">
        <v>8974261</v>
      </c>
      <c r="J23" s="7"/>
      <c r="K23" s="6">
        <v>0</v>
      </c>
      <c r="L23" s="7"/>
      <c r="M23" s="6">
        <v>8974261</v>
      </c>
      <c r="N23" s="7"/>
      <c r="O23" s="6">
        <v>8974261</v>
      </c>
      <c r="P23" s="7"/>
      <c r="Q23" s="6">
        <v>0</v>
      </c>
      <c r="R23" s="7"/>
      <c r="S23" s="6">
        <v>8974261</v>
      </c>
    </row>
    <row r="24" spans="1:20">
      <c r="A24" s="2" t="s">
        <v>24</v>
      </c>
      <c r="C24" s="7" t="s">
        <v>24</v>
      </c>
      <c r="D24" s="7"/>
      <c r="E24" s="7"/>
      <c r="F24" s="7"/>
      <c r="G24" s="6"/>
      <c r="H24" s="7"/>
      <c r="I24" s="8">
        <f>SUM(I8:I23)</f>
        <v>2394653575</v>
      </c>
      <c r="J24" s="7"/>
      <c r="K24" s="8">
        <f>SUM(K8:K23)</f>
        <v>0</v>
      </c>
      <c r="L24" s="7"/>
      <c r="M24" s="8">
        <f>SUM(M8:M23)</f>
        <v>2394653575</v>
      </c>
      <c r="N24" s="7"/>
      <c r="O24" s="8">
        <f>SUM(O8:O23)</f>
        <v>6696597038</v>
      </c>
      <c r="P24" s="7"/>
      <c r="Q24" s="8">
        <f>SUM(Q8:Q23)</f>
        <v>0</v>
      </c>
      <c r="R24" s="7"/>
      <c r="S24" s="8">
        <f>SUM(S8:S23)</f>
        <v>6696597038</v>
      </c>
    </row>
    <row r="25" spans="1:20">
      <c r="M25" s="6"/>
      <c r="N25" s="6"/>
      <c r="O25" s="6"/>
      <c r="P25" s="6"/>
      <c r="Q25" s="6"/>
      <c r="R25" s="6"/>
      <c r="S25" s="6"/>
      <c r="T25" s="4">
        <f t="shared" ref="T25" si="0">SUM(T8:T9)</f>
        <v>0</v>
      </c>
    </row>
    <row r="26" spans="1:20">
      <c r="M26" s="7"/>
      <c r="N26" s="7"/>
      <c r="O26" s="7"/>
      <c r="P26" s="7"/>
      <c r="Q26" s="7"/>
      <c r="R26" s="7"/>
      <c r="S26" s="7"/>
    </row>
    <row r="27" spans="1:20">
      <c r="M27" s="7"/>
      <c r="N27" s="7"/>
      <c r="O27" s="7"/>
      <c r="P27" s="7"/>
      <c r="Q27" s="7"/>
      <c r="R27" s="7"/>
      <c r="S27" s="7"/>
    </row>
    <row r="28" spans="1:20">
      <c r="M28" s="6"/>
      <c r="N28" s="6"/>
      <c r="O28" s="6"/>
      <c r="P28" s="6"/>
      <c r="Q28" s="6"/>
      <c r="R28" s="6"/>
      <c r="S28" s="6"/>
      <c r="T28" s="4">
        <f t="shared" ref="T28" si="1">SUM(T10:T23)</f>
        <v>0</v>
      </c>
    </row>
    <row r="29" spans="1:20">
      <c r="M29" s="7"/>
      <c r="N29" s="7"/>
      <c r="O29" s="7"/>
      <c r="P29" s="7"/>
      <c r="Q29" s="7"/>
      <c r="R29" s="7"/>
      <c r="S29" s="7"/>
    </row>
    <row r="30" spans="1:20">
      <c r="M30" s="7"/>
      <c r="N30" s="7"/>
      <c r="O30" s="7"/>
      <c r="P30" s="7"/>
      <c r="Q30" s="7"/>
      <c r="R30" s="7"/>
      <c r="S30" s="7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ignoredErrors>
    <ignoredError sqref="M29:S3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O10" sqref="O10"/>
    </sheetView>
  </sheetViews>
  <sheetFormatPr defaultRowHeight="24"/>
  <cols>
    <col min="1" max="1" width="16.7109375" style="2" bestFit="1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16" style="2" customWidth="1"/>
    <col min="12" max="12" width="1" style="2" customWidth="1"/>
    <col min="13" max="13" width="26.140625" style="2" bestFit="1" customWidth="1"/>
    <col min="14" max="14" width="1" style="2" customWidth="1"/>
    <col min="15" max="15" width="23" style="2" customWidth="1"/>
    <col min="16" max="16" width="1" style="2" customWidth="1"/>
    <col min="17" max="17" width="16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</row>
    <row r="3" spans="1:19" ht="24.75">
      <c r="A3" s="19" t="s">
        <v>88</v>
      </c>
      <c r="B3" s="19" t="s">
        <v>88</v>
      </c>
      <c r="C3" s="19" t="s">
        <v>88</v>
      </c>
      <c r="D3" s="19" t="s">
        <v>88</v>
      </c>
      <c r="E3" s="19" t="s">
        <v>88</v>
      </c>
      <c r="F3" s="19" t="s">
        <v>88</v>
      </c>
      <c r="G3" s="19" t="s">
        <v>88</v>
      </c>
      <c r="H3" s="19" t="s">
        <v>88</v>
      </c>
      <c r="I3" s="19" t="s">
        <v>88</v>
      </c>
      <c r="J3" s="19" t="s">
        <v>88</v>
      </c>
      <c r="K3" s="19" t="s">
        <v>88</v>
      </c>
      <c r="L3" s="19" t="s">
        <v>88</v>
      </c>
      <c r="M3" s="19" t="s">
        <v>88</v>
      </c>
      <c r="N3" s="19" t="s">
        <v>88</v>
      </c>
      <c r="O3" s="19" t="s">
        <v>88</v>
      </c>
      <c r="P3" s="19" t="s">
        <v>88</v>
      </c>
      <c r="Q3" s="19" t="s">
        <v>88</v>
      </c>
      <c r="R3" s="19" t="s">
        <v>88</v>
      </c>
      <c r="S3" s="19" t="s">
        <v>88</v>
      </c>
    </row>
    <row r="4" spans="1:19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</row>
    <row r="6" spans="1:19" ht="24.75">
      <c r="A6" s="18" t="s">
        <v>3</v>
      </c>
      <c r="C6" s="18" t="s">
        <v>97</v>
      </c>
      <c r="D6" s="18" t="s">
        <v>97</v>
      </c>
      <c r="E6" s="18" t="s">
        <v>97</v>
      </c>
      <c r="F6" s="18" t="s">
        <v>97</v>
      </c>
      <c r="G6" s="18" t="s">
        <v>97</v>
      </c>
      <c r="I6" s="18" t="s">
        <v>90</v>
      </c>
      <c r="J6" s="18" t="s">
        <v>90</v>
      </c>
      <c r="K6" s="18" t="s">
        <v>90</v>
      </c>
      <c r="L6" s="18" t="s">
        <v>90</v>
      </c>
      <c r="M6" s="18" t="s">
        <v>90</v>
      </c>
      <c r="O6" s="18" t="s">
        <v>91</v>
      </c>
      <c r="P6" s="18" t="s">
        <v>91</v>
      </c>
      <c r="Q6" s="18" t="s">
        <v>91</v>
      </c>
      <c r="R6" s="18" t="s">
        <v>91</v>
      </c>
      <c r="S6" s="18" t="s">
        <v>91</v>
      </c>
    </row>
    <row r="7" spans="1:19" ht="24.75">
      <c r="A7" s="18" t="s">
        <v>3</v>
      </c>
      <c r="C7" s="18" t="s">
        <v>98</v>
      </c>
      <c r="E7" s="18" t="s">
        <v>99</v>
      </c>
      <c r="G7" s="18" t="s">
        <v>100</v>
      </c>
      <c r="I7" s="18" t="s">
        <v>101</v>
      </c>
      <c r="K7" s="18" t="s">
        <v>95</v>
      </c>
      <c r="M7" s="18" t="s">
        <v>102</v>
      </c>
      <c r="O7" s="18" t="s">
        <v>101</v>
      </c>
      <c r="Q7" s="18" t="s">
        <v>95</v>
      </c>
      <c r="S7" s="18" t="s">
        <v>102</v>
      </c>
    </row>
    <row r="8" spans="1:19">
      <c r="A8" s="2" t="s">
        <v>17</v>
      </c>
      <c r="C8" s="7" t="s">
        <v>103</v>
      </c>
      <c r="D8" s="7"/>
      <c r="E8" s="6">
        <v>95758755</v>
      </c>
      <c r="F8" s="7"/>
      <c r="G8" s="6">
        <v>200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6">
        <v>19151751000</v>
      </c>
      <c r="P8" s="7"/>
      <c r="Q8" s="6">
        <v>0</v>
      </c>
      <c r="R8" s="7"/>
      <c r="S8" s="6">
        <v>19151751000</v>
      </c>
    </row>
    <row r="9" spans="1:19">
      <c r="A9" s="2" t="s">
        <v>21</v>
      </c>
      <c r="C9" s="7" t="s">
        <v>104</v>
      </c>
      <c r="D9" s="7"/>
      <c r="E9" s="6">
        <v>27680307</v>
      </c>
      <c r="F9" s="7"/>
      <c r="G9" s="6">
        <v>4332</v>
      </c>
      <c r="H9" s="7"/>
      <c r="I9" s="6">
        <v>0</v>
      </c>
      <c r="J9" s="7"/>
      <c r="K9" s="6">
        <v>0</v>
      </c>
      <c r="L9" s="7"/>
      <c r="M9" s="6">
        <v>0</v>
      </c>
      <c r="N9" s="7"/>
      <c r="O9" s="6">
        <v>119911089924</v>
      </c>
      <c r="P9" s="7"/>
      <c r="Q9" s="6">
        <v>0</v>
      </c>
      <c r="R9" s="7"/>
      <c r="S9" s="6">
        <v>119911089924</v>
      </c>
    </row>
    <row r="10" spans="1:19">
      <c r="A10" s="2" t="s">
        <v>24</v>
      </c>
      <c r="C10" s="7" t="s">
        <v>24</v>
      </c>
      <c r="D10" s="7"/>
      <c r="E10" s="7" t="s">
        <v>24</v>
      </c>
      <c r="F10" s="7"/>
      <c r="G10" s="7" t="s">
        <v>24</v>
      </c>
      <c r="H10" s="7"/>
      <c r="I10" s="8">
        <f>SUM(I8:I9)</f>
        <v>0</v>
      </c>
      <c r="J10" s="7"/>
      <c r="K10" s="8">
        <f>SUM(K8:K9)</f>
        <v>0</v>
      </c>
      <c r="L10" s="7"/>
      <c r="M10" s="8">
        <f>SUM(M8:M9)</f>
        <v>0</v>
      </c>
      <c r="N10" s="7"/>
      <c r="O10" s="8">
        <f>SUM(O8:O9)</f>
        <v>139062840924</v>
      </c>
      <c r="P10" s="7"/>
      <c r="Q10" s="8">
        <f>SUM(Q8:Q9)</f>
        <v>0</v>
      </c>
      <c r="R10" s="7"/>
      <c r="S10" s="8">
        <f>SUM(S8:S9)</f>
        <v>139062840924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22"/>
  <sheetViews>
    <sheetView rightToLeft="1" topLeftCell="B7" workbookViewId="0">
      <selection activeCell="S23" sqref="S19:S23"/>
    </sheetView>
  </sheetViews>
  <sheetFormatPr defaultRowHeight="24"/>
  <cols>
    <col min="1" max="1" width="39.5703125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34" style="2" customWidth="1"/>
    <col min="10" max="10" width="1" style="2" customWidth="1"/>
    <col min="11" max="11" width="19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34" style="2" customWidth="1"/>
    <col min="18" max="18" width="1" style="2" customWidth="1"/>
    <col min="19" max="19" width="18.42578125" style="2" bestFit="1" customWidth="1"/>
    <col min="20" max="16384" width="9.140625" style="2"/>
  </cols>
  <sheetData>
    <row r="2" spans="1:17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.75">
      <c r="A3" s="19" t="s">
        <v>88</v>
      </c>
      <c r="B3" s="19" t="s">
        <v>88</v>
      </c>
      <c r="C3" s="19" t="s">
        <v>88</v>
      </c>
      <c r="D3" s="19" t="s">
        <v>88</v>
      </c>
      <c r="E3" s="19" t="s">
        <v>88</v>
      </c>
      <c r="F3" s="19" t="s">
        <v>88</v>
      </c>
      <c r="G3" s="19" t="s">
        <v>88</v>
      </c>
      <c r="H3" s="19" t="s">
        <v>88</v>
      </c>
      <c r="I3" s="19" t="s">
        <v>88</v>
      </c>
      <c r="J3" s="19" t="s">
        <v>88</v>
      </c>
      <c r="K3" s="19" t="s">
        <v>88</v>
      </c>
      <c r="L3" s="19" t="s">
        <v>88</v>
      </c>
      <c r="M3" s="19" t="s">
        <v>88</v>
      </c>
      <c r="N3" s="19" t="s">
        <v>88</v>
      </c>
      <c r="O3" s="19" t="s">
        <v>88</v>
      </c>
      <c r="P3" s="19" t="s">
        <v>88</v>
      </c>
      <c r="Q3" s="19" t="s">
        <v>88</v>
      </c>
    </row>
    <row r="4" spans="1:17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6" spans="1:17" ht="24.75">
      <c r="A6" s="18" t="s">
        <v>3</v>
      </c>
      <c r="C6" s="18" t="s">
        <v>90</v>
      </c>
      <c r="D6" s="18" t="s">
        <v>90</v>
      </c>
      <c r="E6" s="18" t="s">
        <v>90</v>
      </c>
      <c r="F6" s="18" t="s">
        <v>90</v>
      </c>
      <c r="G6" s="18" t="s">
        <v>90</v>
      </c>
      <c r="H6" s="18" t="s">
        <v>90</v>
      </c>
      <c r="I6" s="18" t="s">
        <v>90</v>
      </c>
      <c r="K6" s="18" t="s">
        <v>91</v>
      </c>
      <c r="L6" s="18" t="s">
        <v>91</v>
      </c>
      <c r="M6" s="18" t="s">
        <v>91</v>
      </c>
      <c r="N6" s="18" t="s">
        <v>91</v>
      </c>
      <c r="O6" s="18" t="s">
        <v>91</v>
      </c>
      <c r="P6" s="18" t="s">
        <v>91</v>
      </c>
      <c r="Q6" s="18" t="s">
        <v>91</v>
      </c>
    </row>
    <row r="7" spans="1:17" ht="24.75">
      <c r="A7" s="18" t="s">
        <v>3</v>
      </c>
      <c r="C7" s="20" t="s">
        <v>7</v>
      </c>
      <c r="D7" s="9"/>
      <c r="E7" s="20" t="s">
        <v>105</v>
      </c>
      <c r="F7" s="9"/>
      <c r="G7" s="20" t="s">
        <v>106</v>
      </c>
      <c r="H7" s="9"/>
      <c r="I7" s="20" t="s">
        <v>107</v>
      </c>
      <c r="J7" s="9"/>
      <c r="K7" s="20" t="s">
        <v>7</v>
      </c>
      <c r="L7" s="9"/>
      <c r="M7" s="20" t="s">
        <v>105</v>
      </c>
      <c r="N7" s="9"/>
      <c r="O7" s="20" t="s">
        <v>106</v>
      </c>
      <c r="P7" s="9"/>
      <c r="Q7" s="20" t="s">
        <v>107</v>
      </c>
    </row>
    <row r="8" spans="1:17">
      <c r="A8" s="2" t="s">
        <v>16</v>
      </c>
      <c r="C8" s="9">
        <v>30642493</v>
      </c>
      <c r="D8" s="9"/>
      <c r="E8" s="9">
        <v>1315169797461</v>
      </c>
      <c r="F8" s="9"/>
      <c r="G8" s="9">
        <v>1448336445848</v>
      </c>
      <c r="H8" s="9"/>
      <c r="I8" s="9">
        <v>-133166648386</v>
      </c>
      <c r="J8" s="9"/>
      <c r="K8" s="9">
        <v>30642493</v>
      </c>
      <c r="L8" s="9"/>
      <c r="M8" s="9">
        <v>1315169797461</v>
      </c>
      <c r="N8" s="9"/>
      <c r="O8" s="9">
        <v>1050252211927</v>
      </c>
      <c r="P8" s="9"/>
      <c r="Q8" s="9">
        <v>264917585534</v>
      </c>
    </row>
    <row r="9" spans="1:17">
      <c r="A9" s="2" t="s">
        <v>19</v>
      </c>
      <c r="C9" s="9">
        <v>82934620</v>
      </c>
      <c r="D9" s="9"/>
      <c r="E9" s="9">
        <v>1149264864911</v>
      </c>
      <c r="F9" s="9"/>
      <c r="G9" s="9">
        <v>1148611606881</v>
      </c>
      <c r="H9" s="9"/>
      <c r="I9" s="9">
        <v>653258030</v>
      </c>
      <c r="J9" s="9"/>
      <c r="K9" s="9">
        <v>82934620</v>
      </c>
      <c r="L9" s="9"/>
      <c r="M9" s="9">
        <v>1149264864911</v>
      </c>
      <c r="N9" s="9"/>
      <c r="O9" s="9">
        <v>1147299033819</v>
      </c>
      <c r="P9" s="9"/>
      <c r="Q9" s="9">
        <v>1965831092</v>
      </c>
    </row>
    <row r="10" spans="1:17">
      <c r="A10" s="2" t="s">
        <v>20</v>
      </c>
      <c r="C10" s="9">
        <v>20577303</v>
      </c>
      <c r="D10" s="9"/>
      <c r="E10" s="9">
        <v>682400589101</v>
      </c>
      <c r="F10" s="9"/>
      <c r="G10" s="9">
        <v>679101705424</v>
      </c>
      <c r="H10" s="9"/>
      <c r="I10" s="9">
        <v>3298883677</v>
      </c>
      <c r="J10" s="9"/>
      <c r="K10" s="9">
        <v>20577303</v>
      </c>
      <c r="L10" s="9"/>
      <c r="M10" s="9">
        <v>682400589101</v>
      </c>
      <c r="N10" s="9"/>
      <c r="O10" s="9">
        <v>667160305299</v>
      </c>
      <c r="P10" s="9"/>
      <c r="Q10" s="9">
        <v>15240283802</v>
      </c>
    </row>
    <row r="11" spans="1:17">
      <c r="A11" s="2" t="s">
        <v>21</v>
      </c>
      <c r="C11" s="9">
        <v>20757421</v>
      </c>
      <c r="D11" s="9"/>
      <c r="E11" s="9">
        <v>4016619623971</v>
      </c>
      <c r="F11" s="9"/>
      <c r="G11" s="9">
        <v>3899522374047</v>
      </c>
      <c r="H11" s="9"/>
      <c r="I11" s="9">
        <v>117097249924</v>
      </c>
      <c r="J11" s="9"/>
      <c r="K11" s="9">
        <v>20757421</v>
      </c>
      <c r="L11" s="9"/>
      <c r="M11" s="9">
        <v>4016619623971</v>
      </c>
      <c r="N11" s="9"/>
      <c r="O11" s="9">
        <v>2226925600570</v>
      </c>
      <c r="P11" s="9"/>
      <c r="Q11" s="9">
        <v>1789694023401</v>
      </c>
    </row>
    <row r="12" spans="1:17">
      <c r="A12" s="2" t="s">
        <v>23</v>
      </c>
      <c r="C12" s="9">
        <v>6500000</v>
      </c>
      <c r="D12" s="9"/>
      <c r="E12" s="9">
        <v>64922812500</v>
      </c>
      <c r="F12" s="9"/>
      <c r="G12" s="9">
        <v>65075399990</v>
      </c>
      <c r="H12" s="9"/>
      <c r="I12" s="9">
        <v>-152587490</v>
      </c>
      <c r="J12" s="9"/>
      <c r="K12" s="9">
        <v>6500000</v>
      </c>
      <c r="L12" s="9"/>
      <c r="M12" s="9">
        <v>64922812500</v>
      </c>
      <c r="N12" s="9"/>
      <c r="O12" s="9">
        <v>65075399990</v>
      </c>
      <c r="P12" s="9"/>
      <c r="Q12" s="9">
        <v>-152587490</v>
      </c>
    </row>
    <row r="13" spans="1:17">
      <c r="A13" s="2" t="s">
        <v>15</v>
      </c>
      <c r="C13" s="9">
        <v>18868564</v>
      </c>
      <c r="D13" s="9"/>
      <c r="E13" s="9">
        <v>1514612277914</v>
      </c>
      <c r="F13" s="9"/>
      <c r="G13" s="9">
        <v>1451022325018</v>
      </c>
      <c r="H13" s="9"/>
      <c r="I13" s="9">
        <v>63589952896</v>
      </c>
      <c r="J13" s="9"/>
      <c r="K13" s="9">
        <v>18868564</v>
      </c>
      <c r="L13" s="9"/>
      <c r="M13" s="9">
        <v>1514612277914</v>
      </c>
      <c r="N13" s="9"/>
      <c r="O13" s="9">
        <v>1453897738748</v>
      </c>
      <c r="P13" s="9"/>
      <c r="Q13" s="9">
        <v>60714539166</v>
      </c>
    </row>
    <row r="14" spans="1:17">
      <c r="A14" s="2" t="s">
        <v>17</v>
      </c>
      <c r="C14" s="9">
        <v>143250504</v>
      </c>
      <c r="D14" s="9"/>
      <c r="E14" s="9">
        <v>521464971266</v>
      </c>
      <c r="F14" s="9"/>
      <c r="G14" s="9">
        <v>532228591389</v>
      </c>
      <c r="H14" s="9"/>
      <c r="I14" s="9">
        <v>-10763620122</v>
      </c>
      <c r="J14" s="9"/>
      <c r="K14" s="9">
        <v>143250504</v>
      </c>
      <c r="L14" s="9"/>
      <c r="M14" s="9">
        <v>521464971266</v>
      </c>
      <c r="N14" s="9"/>
      <c r="O14" s="9">
        <v>507176917647</v>
      </c>
      <c r="P14" s="9"/>
      <c r="Q14" s="9">
        <v>14288053619</v>
      </c>
    </row>
    <row r="15" spans="1:17">
      <c r="A15" s="2" t="s">
        <v>22</v>
      </c>
      <c r="C15" s="9">
        <v>220569981</v>
      </c>
      <c r="D15" s="9"/>
      <c r="E15" s="9">
        <v>2390410736623</v>
      </c>
      <c r="F15" s="9"/>
      <c r="G15" s="9">
        <v>2442757775241</v>
      </c>
      <c r="H15" s="9"/>
      <c r="I15" s="9">
        <v>-52347038617</v>
      </c>
      <c r="J15" s="9"/>
      <c r="K15" s="9">
        <v>220569981</v>
      </c>
      <c r="L15" s="9"/>
      <c r="M15" s="9">
        <v>2390410736623</v>
      </c>
      <c r="N15" s="9"/>
      <c r="O15" s="9">
        <v>2320717130177</v>
      </c>
      <c r="P15" s="9"/>
      <c r="Q15" s="9">
        <v>69693606446</v>
      </c>
    </row>
    <row r="16" spans="1:17">
      <c r="A16" s="2" t="s">
        <v>18</v>
      </c>
      <c r="C16" s="9">
        <v>91839967</v>
      </c>
      <c r="D16" s="9"/>
      <c r="E16" s="9">
        <v>1417672313321</v>
      </c>
      <c r="F16" s="9"/>
      <c r="G16" s="9">
        <v>1461585814766</v>
      </c>
      <c r="H16" s="9"/>
      <c r="I16" s="9">
        <v>-43913501444</v>
      </c>
      <c r="J16" s="9"/>
      <c r="K16" s="9">
        <v>91839967</v>
      </c>
      <c r="L16" s="9"/>
      <c r="M16" s="9">
        <v>1417672313321</v>
      </c>
      <c r="N16" s="9"/>
      <c r="O16" s="9">
        <v>1395390461808</v>
      </c>
      <c r="P16" s="9"/>
      <c r="Q16" s="9">
        <v>22281851512</v>
      </c>
    </row>
    <row r="17" spans="1:19">
      <c r="A17" s="2" t="s">
        <v>34</v>
      </c>
      <c r="C17" s="9">
        <v>33400</v>
      </c>
      <c r="D17" s="9"/>
      <c r="E17" s="9">
        <v>40102307333</v>
      </c>
      <c r="F17" s="9"/>
      <c r="G17" s="9">
        <v>40102307333</v>
      </c>
      <c r="H17" s="9"/>
      <c r="I17" s="9">
        <v>0</v>
      </c>
      <c r="J17" s="9"/>
      <c r="K17" s="9">
        <v>33400</v>
      </c>
      <c r="L17" s="9"/>
      <c r="M17" s="9">
        <v>40102307333</v>
      </c>
      <c r="N17" s="9"/>
      <c r="O17" s="9">
        <v>40109392000</v>
      </c>
      <c r="P17" s="9"/>
      <c r="Q17" s="9">
        <v>-7084666</v>
      </c>
    </row>
    <row r="18" spans="1:19">
      <c r="A18" s="2" t="s">
        <v>38</v>
      </c>
      <c r="C18" s="9">
        <v>5000</v>
      </c>
      <c r="D18" s="9"/>
      <c r="E18" s="9">
        <v>4996375000</v>
      </c>
      <c r="F18" s="9"/>
      <c r="G18" s="9">
        <v>4996375000</v>
      </c>
      <c r="H18" s="9"/>
      <c r="I18" s="9">
        <v>0</v>
      </c>
      <c r="J18" s="9"/>
      <c r="K18" s="9">
        <v>5000</v>
      </c>
      <c r="L18" s="9"/>
      <c r="M18" s="9">
        <v>4996375000</v>
      </c>
      <c r="N18" s="9"/>
      <c r="O18" s="9">
        <v>5000000000</v>
      </c>
      <c r="P18" s="9"/>
      <c r="Q18" s="9">
        <v>-3625000</v>
      </c>
    </row>
    <row r="19" spans="1:19">
      <c r="A19" s="2" t="s">
        <v>41</v>
      </c>
      <c r="C19" s="9">
        <v>20000</v>
      </c>
      <c r="D19" s="9"/>
      <c r="E19" s="9">
        <v>18397332000</v>
      </c>
      <c r="F19" s="9"/>
      <c r="G19" s="9">
        <v>19978250000</v>
      </c>
      <c r="H19" s="9"/>
      <c r="I19" s="9">
        <v>-1580918000</v>
      </c>
      <c r="J19" s="9"/>
      <c r="K19" s="9">
        <v>20000</v>
      </c>
      <c r="L19" s="9"/>
      <c r="M19" s="9">
        <v>18397332000</v>
      </c>
      <c r="N19" s="9"/>
      <c r="O19" s="9">
        <v>20000000000</v>
      </c>
      <c r="P19" s="9"/>
      <c r="Q19" s="9">
        <v>-1602668000</v>
      </c>
    </row>
    <row r="20" spans="1:19">
      <c r="A20" s="2" t="s">
        <v>24</v>
      </c>
      <c r="C20" s="9" t="s">
        <v>24</v>
      </c>
      <c r="D20" s="9"/>
      <c r="E20" s="10">
        <f>SUM(E8:E19)</f>
        <v>13136034001401</v>
      </c>
      <c r="F20" s="9"/>
      <c r="G20" s="10">
        <f>SUM(G8:G19)</f>
        <v>13193318970937</v>
      </c>
      <c r="H20" s="9"/>
      <c r="I20" s="10">
        <f>SUM(I8:I19)</f>
        <v>-57284969532</v>
      </c>
      <c r="J20" s="9"/>
      <c r="K20" s="9" t="s">
        <v>24</v>
      </c>
      <c r="L20" s="9"/>
      <c r="M20" s="10">
        <f>SUM(M8:M19)</f>
        <v>13136034001401</v>
      </c>
      <c r="N20" s="9"/>
      <c r="O20" s="10">
        <f>SUM(O8:O19)</f>
        <v>10899004191985</v>
      </c>
      <c r="P20" s="9"/>
      <c r="Q20" s="10">
        <f>SUM(Q8:Q19)</f>
        <v>2237029809416</v>
      </c>
      <c r="S20" s="4"/>
    </row>
    <row r="21" spans="1:19">
      <c r="S21" s="4"/>
    </row>
    <row r="22" spans="1:19">
      <c r="S22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26"/>
  <sheetViews>
    <sheetView rightToLeft="1" topLeftCell="A7" workbookViewId="0">
      <selection activeCell="T21" sqref="T21:T27"/>
    </sheetView>
  </sheetViews>
  <sheetFormatPr defaultRowHeight="24"/>
  <cols>
    <col min="1" max="1" width="32" style="2" bestFit="1" customWidth="1"/>
    <col min="2" max="2" width="1" style="2" customWidth="1"/>
    <col min="3" max="3" width="19" style="2" customWidth="1"/>
    <col min="4" max="4" width="1" style="2" customWidth="1"/>
    <col min="5" max="5" width="24" style="2" customWidth="1"/>
    <col min="6" max="6" width="1" style="2" customWidth="1"/>
    <col min="7" max="7" width="24" style="2" customWidth="1"/>
    <col min="8" max="8" width="1" style="2" customWidth="1"/>
    <col min="9" max="9" width="28" style="2" customWidth="1"/>
    <col min="10" max="10" width="1" style="2" customWidth="1"/>
    <col min="11" max="11" width="20" style="2" customWidth="1"/>
    <col min="12" max="12" width="1" style="2" customWidth="1"/>
    <col min="13" max="13" width="24" style="2" customWidth="1"/>
    <col min="14" max="14" width="1" style="2" customWidth="1"/>
    <col min="15" max="15" width="24" style="2" customWidth="1"/>
    <col min="16" max="16" width="1" style="2" customWidth="1"/>
    <col min="17" max="17" width="28" style="2" customWidth="1"/>
    <col min="18" max="18" width="1" style="2" customWidth="1"/>
    <col min="19" max="19" width="9.140625" style="2" customWidth="1"/>
    <col min="20" max="20" width="18.42578125" style="2" bestFit="1" customWidth="1"/>
    <col min="21" max="16384" width="9.140625" style="2"/>
  </cols>
  <sheetData>
    <row r="2" spans="1:17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.75">
      <c r="A3" s="19" t="s">
        <v>88</v>
      </c>
      <c r="B3" s="19" t="s">
        <v>88</v>
      </c>
      <c r="C3" s="19" t="s">
        <v>88</v>
      </c>
      <c r="D3" s="19" t="s">
        <v>88</v>
      </c>
      <c r="E3" s="19" t="s">
        <v>88</v>
      </c>
      <c r="F3" s="19" t="s">
        <v>88</v>
      </c>
      <c r="G3" s="19" t="s">
        <v>88</v>
      </c>
      <c r="H3" s="19" t="s">
        <v>88</v>
      </c>
      <c r="I3" s="19" t="s">
        <v>88</v>
      </c>
      <c r="J3" s="19" t="s">
        <v>88</v>
      </c>
      <c r="K3" s="19" t="s">
        <v>88</v>
      </c>
      <c r="L3" s="19" t="s">
        <v>88</v>
      </c>
      <c r="M3" s="19" t="s">
        <v>88</v>
      </c>
      <c r="N3" s="19" t="s">
        <v>88</v>
      </c>
      <c r="O3" s="19" t="s">
        <v>88</v>
      </c>
      <c r="P3" s="19" t="s">
        <v>88</v>
      </c>
      <c r="Q3" s="19" t="s">
        <v>88</v>
      </c>
    </row>
    <row r="4" spans="1:17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6" spans="1:17" ht="24.75">
      <c r="A6" s="18" t="s">
        <v>3</v>
      </c>
      <c r="C6" s="18" t="s">
        <v>90</v>
      </c>
      <c r="D6" s="18" t="s">
        <v>90</v>
      </c>
      <c r="E6" s="18" t="s">
        <v>90</v>
      </c>
      <c r="F6" s="18" t="s">
        <v>90</v>
      </c>
      <c r="G6" s="18" t="s">
        <v>90</v>
      </c>
      <c r="H6" s="18" t="s">
        <v>90</v>
      </c>
      <c r="I6" s="18" t="s">
        <v>90</v>
      </c>
      <c r="K6" s="18" t="s">
        <v>91</v>
      </c>
      <c r="L6" s="18" t="s">
        <v>91</v>
      </c>
      <c r="M6" s="18" t="s">
        <v>91</v>
      </c>
      <c r="N6" s="18" t="s">
        <v>91</v>
      </c>
      <c r="O6" s="18" t="s">
        <v>91</v>
      </c>
      <c r="P6" s="18" t="s">
        <v>91</v>
      </c>
      <c r="Q6" s="18" t="s">
        <v>91</v>
      </c>
    </row>
    <row r="7" spans="1:17" ht="24.75">
      <c r="A7" s="18" t="s">
        <v>3</v>
      </c>
      <c r="C7" s="18" t="s">
        <v>7</v>
      </c>
      <c r="E7" s="18" t="s">
        <v>105</v>
      </c>
      <c r="G7" s="18" t="s">
        <v>106</v>
      </c>
      <c r="I7" s="18" t="s">
        <v>108</v>
      </c>
      <c r="K7" s="18" t="s">
        <v>7</v>
      </c>
      <c r="M7" s="18" t="s">
        <v>105</v>
      </c>
      <c r="O7" s="18" t="s">
        <v>106</v>
      </c>
      <c r="Q7" s="18" t="s">
        <v>108</v>
      </c>
    </row>
    <row r="8" spans="1:17">
      <c r="A8" s="2" t="s">
        <v>16</v>
      </c>
      <c r="C8" s="9">
        <v>10478515</v>
      </c>
      <c r="D8" s="9"/>
      <c r="E8" s="9">
        <v>454990614934</v>
      </c>
      <c r="F8" s="9"/>
      <c r="G8" s="9">
        <v>343411626059</v>
      </c>
      <c r="H8" s="9"/>
      <c r="I8" s="9">
        <v>111578988875</v>
      </c>
      <c r="J8" s="9"/>
      <c r="K8" s="9">
        <v>39759964</v>
      </c>
      <c r="L8" s="9"/>
      <c r="M8" s="9">
        <v>3731016926962</v>
      </c>
      <c r="N8" s="9"/>
      <c r="O8" s="9">
        <v>3916981478018</v>
      </c>
      <c r="P8" s="9"/>
      <c r="Q8" s="9">
        <v>-185964551056</v>
      </c>
    </row>
    <row r="9" spans="1:17">
      <c r="A9" s="2" t="s">
        <v>20</v>
      </c>
      <c r="C9" s="9">
        <v>18572280</v>
      </c>
      <c r="D9" s="9"/>
      <c r="E9" s="9">
        <v>611500340775</v>
      </c>
      <c r="F9" s="9"/>
      <c r="G9" s="9">
        <v>599733626376</v>
      </c>
      <c r="H9" s="9"/>
      <c r="I9" s="9">
        <v>11766714399</v>
      </c>
      <c r="J9" s="9"/>
      <c r="K9" s="9">
        <v>21449586</v>
      </c>
      <c r="L9" s="9"/>
      <c r="M9" s="9">
        <v>703000492520</v>
      </c>
      <c r="N9" s="9"/>
      <c r="O9" s="9">
        <v>687584427630</v>
      </c>
      <c r="P9" s="9"/>
      <c r="Q9" s="9">
        <v>15416064890</v>
      </c>
    </row>
    <row r="10" spans="1:17">
      <c r="A10" s="2" t="s">
        <v>19</v>
      </c>
      <c r="C10" s="9">
        <v>899535586</v>
      </c>
      <c r="D10" s="9"/>
      <c r="E10" s="9">
        <v>12348406893192</v>
      </c>
      <c r="F10" s="9"/>
      <c r="G10" s="9">
        <v>12329787322852</v>
      </c>
      <c r="H10" s="9"/>
      <c r="I10" s="9">
        <v>18619570340</v>
      </c>
      <c r="J10" s="9"/>
      <c r="K10" s="9">
        <v>4799575182</v>
      </c>
      <c r="L10" s="9"/>
      <c r="M10" s="9">
        <v>62892569007949</v>
      </c>
      <c r="N10" s="9"/>
      <c r="O10" s="9">
        <v>62749667790625</v>
      </c>
      <c r="P10" s="9"/>
      <c r="Q10" s="9">
        <v>142901217324</v>
      </c>
    </row>
    <row r="11" spans="1:17">
      <c r="A11" s="2" t="s">
        <v>18</v>
      </c>
      <c r="C11" s="9">
        <v>9464334</v>
      </c>
      <c r="D11" s="9"/>
      <c r="E11" s="9">
        <v>148257159490</v>
      </c>
      <c r="F11" s="9"/>
      <c r="G11" s="9">
        <v>143587374440</v>
      </c>
      <c r="H11" s="9"/>
      <c r="I11" s="9">
        <v>4669785050</v>
      </c>
      <c r="J11" s="9"/>
      <c r="K11" s="9">
        <v>199609238</v>
      </c>
      <c r="L11" s="9"/>
      <c r="M11" s="9">
        <v>2964795639874</v>
      </c>
      <c r="N11" s="9"/>
      <c r="O11" s="9">
        <v>2960274978479</v>
      </c>
      <c r="P11" s="9"/>
      <c r="Q11" s="9">
        <v>4520661395</v>
      </c>
    </row>
    <row r="12" spans="1:17">
      <c r="A12" s="2" t="s">
        <v>21</v>
      </c>
      <c r="C12" s="9">
        <v>9422703</v>
      </c>
      <c r="D12" s="9"/>
      <c r="E12" s="9">
        <v>1542612918133</v>
      </c>
      <c r="F12" s="9"/>
      <c r="G12" s="9">
        <v>960874279823</v>
      </c>
      <c r="H12" s="9"/>
      <c r="I12" s="9">
        <v>581738638310</v>
      </c>
      <c r="J12" s="9"/>
      <c r="K12" s="9">
        <v>32151673</v>
      </c>
      <c r="L12" s="9"/>
      <c r="M12" s="9">
        <v>4268352177352</v>
      </c>
      <c r="N12" s="9"/>
      <c r="O12" s="9">
        <v>2926564322286</v>
      </c>
      <c r="P12" s="9"/>
      <c r="Q12" s="9">
        <v>1341787855066</v>
      </c>
    </row>
    <row r="13" spans="1:17">
      <c r="A13" s="2" t="s">
        <v>15</v>
      </c>
      <c r="C13" s="9">
        <v>97699442</v>
      </c>
      <c r="D13" s="9"/>
      <c r="E13" s="9">
        <v>7304185426796</v>
      </c>
      <c r="F13" s="9"/>
      <c r="G13" s="9">
        <v>7182176510571</v>
      </c>
      <c r="H13" s="9"/>
      <c r="I13" s="9">
        <v>122008916225</v>
      </c>
      <c r="J13" s="9"/>
      <c r="K13" s="9">
        <v>351858356</v>
      </c>
      <c r="L13" s="9"/>
      <c r="M13" s="9">
        <v>25093567968755</v>
      </c>
      <c r="N13" s="9"/>
      <c r="O13" s="9">
        <v>24909990986562</v>
      </c>
      <c r="P13" s="9"/>
      <c r="Q13" s="9">
        <v>183576982193</v>
      </c>
    </row>
    <row r="14" spans="1:17">
      <c r="A14" s="2" t="s">
        <v>22</v>
      </c>
      <c r="C14" s="9">
        <v>25180000</v>
      </c>
      <c r="D14" s="9"/>
      <c r="E14" s="9">
        <v>277012860000</v>
      </c>
      <c r="F14" s="9"/>
      <c r="G14" s="9">
        <v>263803742817</v>
      </c>
      <c r="H14" s="9"/>
      <c r="I14" s="9">
        <v>13209117183</v>
      </c>
      <c r="J14" s="9"/>
      <c r="K14" s="9">
        <v>371329101</v>
      </c>
      <c r="L14" s="9"/>
      <c r="M14" s="9">
        <v>3853825011756</v>
      </c>
      <c r="N14" s="9"/>
      <c r="O14" s="9">
        <v>3802349358066</v>
      </c>
      <c r="P14" s="9"/>
      <c r="Q14" s="9">
        <v>51475653690</v>
      </c>
    </row>
    <row r="15" spans="1:17">
      <c r="A15" s="2" t="s">
        <v>17</v>
      </c>
      <c r="C15" s="9">
        <v>300450</v>
      </c>
      <c r="D15" s="9"/>
      <c r="E15" s="9">
        <v>1114923170</v>
      </c>
      <c r="F15" s="9"/>
      <c r="G15" s="9">
        <v>1063672976</v>
      </c>
      <c r="H15" s="9"/>
      <c r="I15" s="9">
        <v>51250194</v>
      </c>
      <c r="J15" s="9"/>
      <c r="K15" s="9">
        <v>23036917</v>
      </c>
      <c r="L15" s="9"/>
      <c r="M15" s="9">
        <v>114068321633</v>
      </c>
      <c r="N15" s="9"/>
      <c r="O15" s="9">
        <v>110974644886</v>
      </c>
      <c r="P15" s="9"/>
      <c r="Q15" s="9">
        <v>3093676747</v>
      </c>
    </row>
    <row r="16" spans="1:17">
      <c r="A16" s="2" t="s">
        <v>109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v>0</v>
      </c>
      <c r="J16" s="9"/>
      <c r="K16" s="9">
        <v>17954700</v>
      </c>
      <c r="L16" s="9"/>
      <c r="M16" s="9">
        <v>351555831247</v>
      </c>
      <c r="N16" s="9"/>
      <c r="O16" s="9">
        <v>339999082711</v>
      </c>
      <c r="P16" s="9"/>
      <c r="Q16" s="9">
        <v>11556748536</v>
      </c>
    </row>
    <row r="17" spans="1:20">
      <c r="A17" s="2" t="s">
        <v>110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v>0</v>
      </c>
      <c r="J17" s="9"/>
      <c r="K17" s="9">
        <v>2211384</v>
      </c>
      <c r="L17" s="9"/>
      <c r="M17" s="9">
        <v>61976411958</v>
      </c>
      <c r="N17" s="9"/>
      <c r="O17" s="9">
        <v>59997249746</v>
      </c>
      <c r="P17" s="9"/>
      <c r="Q17" s="9">
        <v>1979162212</v>
      </c>
    </row>
    <row r="18" spans="1:20">
      <c r="A18" s="2" t="s">
        <v>111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v>0</v>
      </c>
      <c r="J18" s="9"/>
      <c r="K18" s="9">
        <v>272</v>
      </c>
      <c r="L18" s="9"/>
      <c r="M18" s="9">
        <v>4950128</v>
      </c>
      <c r="N18" s="9"/>
      <c r="O18" s="9">
        <v>4947680</v>
      </c>
      <c r="P18" s="9"/>
      <c r="Q18" s="9">
        <v>2448</v>
      </c>
    </row>
    <row r="19" spans="1:20">
      <c r="A19" s="2" t="s">
        <v>112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v>0</v>
      </c>
      <c r="J19" s="9"/>
      <c r="K19" s="9">
        <v>13495472</v>
      </c>
      <c r="L19" s="9"/>
      <c r="M19" s="9">
        <v>203766757934</v>
      </c>
      <c r="N19" s="9"/>
      <c r="O19" s="9">
        <v>199999901554</v>
      </c>
      <c r="P19" s="9"/>
      <c r="Q19" s="9">
        <v>3766856380</v>
      </c>
    </row>
    <row r="20" spans="1:20">
      <c r="A20" s="2" t="s">
        <v>113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v>0</v>
      </c>
      <c r="J20" s="9"/>
      <c r="K20" s="9">
        <v>37727693</v>
      </c>
      <c r="L20" s="9"/>
      <c r="M20" s="9">
        <v>569214443750</v>
      </c>
      <c r="N20" s="9"/>
      <c r="O20" s="9">
        <v>557000909967</v>
      </c>
      <c r="P20" s="9"/>
      <c r="Q20" s="9">
        <v>12213533783</v>
      </c>
    </row>
    <row r="21" spans="1:20">
      <c r="A21" s="2" t="s">
        <v>41</v>
      </c>
      <c r="C21" s="9">
        <v>10000</v>
      </c>
      <c r="D21" s="9"/>
      <c r="E21" s="9">
        <v>9345889250</v>
      </c>
      <c r="F21" s="9"/>
      <c r="G21" s="9">
        <v>10000000000</v>
      </c>
      <c r="H21" s="9"/>
      <c r="I21" s="9">
        <v>-654110750</v>
      </c>
      <c r="J21" s="9"/>
      <c r="K21" s="9">
        <v>10000</v>
      </c>
      <c r="L21" s="9"/>
      <c r="M21" s="9">
        <v>9345889250</v>
      </c>
      <c r="N21" s="9"/>
      <c r="O21" s="9">
        <v>10000000000</v>
      </c>
      <c r="P21" s="9"/>
      <c r="Q21" s="9">
        <v>-654110750</v>
      </c>
    </row>
    <row r="22" spans="1:20">
      <c r="A22" s="2" t="s">
        <v>24</v>
      </c>
      <c r="C22" s="9" t="s">
        <v>24</v>
      </c>
      <c r="D22" s="9"/>
      <c r="E22" s="10">
        <f>SUM(E8:E21)</f>
        <v>22697427025740</v>
      </c>
      <c r="F22" s="9"/>
      <c r="G22" s="10">
        <f>SUM(G8:G21)</f>
        <v>21834438155914</v>
      </c>
      <c r="H22" s="9"/>
      <c r="I22" s="10">
        <f>SUM(I8:I21)</f>
        <v>862988869826</v>
      </c>
      <c r="J22" s="9"/>
      <c r="K22" s="9" t="s">
        <v>24</v>
      </c>
      <c r="L22" s="9"/>
      <c r="M22" s="10">
        <f>SUM(M8:M21)</f>
        <v>104817059831068</v>
      </c>
      <c r="N22" s="9"/>
      <c r="O22" s="10">
        <f>SUM(O8:O21)</f>
        <v>103231390078210</v>
      </c>
      <c r="P22" s="9"/>
      <c r="Q22" s="10">
        <f>SUM(Q8:Q21)</f>
        <v>1585669752858</v>
      </c>
      <c r="T22" s="4"/>
    </row>
    <row r="23" spans="1:20">
      <c r="T23" s="4"/>
    </row>
    <row r="24" spans="1:20">
      <c r="T24" s="4"/>
    </row>
    <row r="25" spans="1:20">
      <c r="T25" s="4"/>
    </row>
    <row r="26" spans="1:20">
      <c r="T26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2"/>
  <sheetViews>
    <sheetView rightToLeft="1" topLeftCell="B4" workbookViewId="0">
      <selection activeCell="U16" sqref="U16"/>
    </sheetView>
  </sheetViews>
  <sheetFormatPr defaultRowHeight="24"/>
  <cols>
    <col min="1" max="1" width="39.5703125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2" style="2" customWidth="1"/>
    <col min="8" max="8" width="1" style="2" customWidth="1"/>
    <col min="9" max="9" width="22" style="2" customWidth="1"/>
    <col min="10" max="10" width="1" style="2" customWidth="1"/>
    <col min="11" max="11" width="23" style="2" customWidth="1"/>
    <col min="12" max="12" width="1" style="2" customWidth="1"/>
    <col min="13" max="13" width="22" style="2" customWidth="1"/>
    <col min="14" max="14" width="1" style="2" customWidth="1"/>
    <col min="15" max="15" width="23" style="2" customWidth="1"/>
    <col min="16" max="16" width="1" style="2" customWidth="1"/>
    <col min="17" max="17" width="23" style="2" customWidth="1"/>
    <col min="18" max="18" width="1" style="2" customWidth="1"/>
    <col min="19" max="19" width="23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  <c r="R2" s="19" t="s">
        <v>0</v>
      </c>
      <c r="S2" s="19" t="s">
        <v>0</v>
      </c>
      <c r="T2" s="19" t="s">
        <v>0</v>
      </c>
      <c r="U2" s="19" t="s">
        <v>0</v>
      </c>
    </row>
    <row r="3" spans="1:21" ht="24.75">
      <c r="A3" s="19" t="s">
        <v>88</v>
      </c>
      <c r="B3" s="19" t="s">
        <v>88</v>
      </c>
      <c r="C3" s="19" t="s">
        <v>88</v>
      </c>
      <c r="D3" s="19" t="s">
        <v>88</v>
      </c>
      <c r="E3" s="19" t="s">
        <v>88</v>
      </c>
      <c r="F3" s="19" t="s">
        <v>88</v>
      </c>
      <c r="G3" s="19" t="s">
        <v>88</v>
      </c>
      <c r="H3" s="19" t="s">
        <v>88</v>
      </c>
      <c r="I3" s="19" t="s">
        <v>88</v>
      </c>
      <c r="J3" s="19" t="s">
        <v>88</v>
      </c>
      <c r="K3" s="19" t="s">
        <v>88</v>
      </c>
      <c r="L3" s="19" t="s">
        <v>88</v>
      </c>
      <c r="M3" s="19" t="s">
        <v>88</v>
      </c>
      <c r="N3" s="19" t="s">
        <v>88</v>
      </c>
      <c r="O3" s="19" t="s">
        <v>88</v>
      </c>
      <c r="P3" s="19" t="s">
        <v>88</v>
      </c>
      <c r="Q3" s="19" t="s">
        <v>88</v>
      </c>
      <c r="R3" s="19" t="s">
        <v>88</v>
      </c>
      <c r="S3" s="19" t="s">
        <v>88</v>
      </c>
      <c r="T3" s="19" t="s">
        <v>88</v>
      </c>
      <c r="U3" s="19" t="s">
        <v>88</v>
      </c>
    </row>
    <row r="4" spans="1:21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  <c r="R4" s="19" t="s">
        <v>2</v>
      </c>
      <c r="S4" s="19" t="s">
        <v>2</v>
      </c>
      <c r="T4" s="19" t="s">
        <v>2</v>
      </c>
      <c r="U4" s="19" t="s">
        <v>2</v>
      </c>
    </row>
    <row r="6" spans="1:21" ht="24.75">
      <c r="A6" s="18" t="s">
        <v>3</v>
      </c>
      <c r="C6" s="18" t="s">
        <v>90</v>
      </c>
      <c r="D6" s="18" t="s">
        <v>90</v>
      </c>
      <c r="E6" s="18" t="s">
        <v>90</v>
      </c>
      <c r="F6" s="18" t="s">
        <v>90</v>
      </c>
      <c r="G6" s="18" t="s">
        <v>90</v>
      </c>
      <c r="H6" s="18" t="s">
        <v>90</v>
      </c>
      <c r="I6" s="18" t="s">
        <v>90</v>
      </c>
      <c r="J6" s="18" t="s">
        <v>90</v>
      </c>
      <c r="K6" s="18" t="s">
        <v>90</v>
      </c>
      <c r="M6" s="18" t="s">
        <v>91</v>
      </c>
      <c r="N6" s="18" t="s">
        <v>91</v>
      </c>
      <c r="O6" s="18" t="s">
        <v>91</v>
      </c>
      <c r="P6" s="18" t="s">
        <v>91</v>
      </c>
      <c r="Q6" s="18" t="s">
        <v>91</v>
      </c>
      <c r="R6" s="18" t="s">
        <v>91</v>
      </c>
      <c r="S6" s="18" t="s">
        <v>91</v>
      </c>
      <c r="T6" s="18" t="s">
        <v>91</v>
      </c>
      <c r="U6" s="18" t="s">
        <v>91</v>
      </c>
    </row>
    <row r="7" spans="1:21" ht="24.75">
      <c r="A7" s="18" t="s">
        <v>3</v>
      </c>
      <c r="C7" s="18" t="s">
        <v>114</v>
      </c>
      <c r="E7" s="18" t="s">
        <v>115</v>
      </c>
      <c r="G7" s="18" t="s">
        <v>116</v>
      </c>
      <c r="I7" s="18" t="s">
        <v>50</v>
      </c>
      <c r="K7" s="18" t="s">
        <v>117</v>
      </c>
      <c r="M7" s="18" t="s">
        <v>114</v>
      </c>
      <c r="O7" s="18" t="s">
        <v>115</v>
      </c>
      <c r="Q7" s="18" t="s">
        <v>116</v>
      </c>
      <c r="S7" s="18" t="s">
        <v>50</v>
      </c>
      <c r="U7" s="18" t="s">
        <v>117</v>
      </c>
    </row>
    <row r="8" spans="1:21">
      <c r="A8" s="2" t="s">
        <v>16</v>
      </c>
      <c r="C8" s="9">
        <v>0</v>
      </c>
      <c r="D8" s="9"/>
      <c r="E8" s="9">
        <v>-133166648386</v>
      </c>
      <c r="F8" s="9"/>
      <c r="G8" s="9">
        <v>111578988875</v>
      </c>
      <c r="H8" s="9"/>
      <c r="I8" s="9">
        <f>C8+E8+G8</f>
        <v>-21587659511</v>
      </c>
      <c r="J8" s="7"/>
      <c r="K8" s="11">
        <f>I8/$I$22</f>
        <v>-2.6719419915245037E-2</v>
      </c>
      <c r="L8" s="7"/>
      <c r="M8" s="9">
        <v>0</v>
      </c>
      <c r="N8" s="9"/>
      <c r="O8" s="9">
        <v>264917585534</v>
      </c>
      <c r="P8" s="9"/>
      <c r="Q8" s="9">
        <v>-185964551056</v>
      </c>
      <c r="R8" s="9"/>
      <c r="S8" s="9">
        <f>M8+O8+Q8</f>
        <v>78953034478</v>
      </c>
      <c r="T8" s="7"/>
      <c r="U8" s="11">
        <f>S8/$S$22</f>
        <v>1.9917366073602803E-2</v>
      </c>
    </row>
    <row r="9" spans="1:21">
      <c r="A9" s="2" t="s">
        <v>20</v>
      </c>
      <c r="C9" s="9">
        <v>0</v>
      </c>
      <c r="D9" s="9"/>
      <c r="E9" s="9">
        <v>3298883677</v>
      </c>
      <c r="F9" s="9"/>
      <c r="G9" s="9">
        <v>11766714399</v>
      </c>
      <c r="H9" s="9"/>
      <c r="I9" s="9">
        <f t="shared" ref="I9:I21" si="0">C9+E9+G9</f>
        <v>15065598076</v>
      </c>
      <c r="J9" s="7"/>
      <c r="K9" s="11">
        <f>I9/$I$22</f>
        <v>1.8646951563314921E-2</v>
      </c>
      <c r="L9" s="7"/>
      <c r="M9" s="9">
        <v>0</v>
      </c>
      <c r="N9" s="9"/>
      <c r="O9" s="9">
        <v>15240283802</v>
      </c>
      <c r="P9" s="9"/>
      <c r="Q9" s="9">
        <v>15416064890</v>
      </c>
      <c r="R9" s="9"/>
      <c r="S9" s="9">
        <f t="shared" ref="S9:S21" si="1">M9+O9+Q9</f>
        <v>30656348692</v>
      </c>
      <c r="T9" s="7"/>
      <c r="U9" s="11">
        <f>S9/$S$22</f>
        <v>7.7336320689323015E-3</v>
      </c>
    </row>
    <row r="10" spans="1:21">
      <c r="A10" s="2" t="s">
        <v>19</v>
      </c>
      <c r="C10" s="9">
        <v>0</v>
      </c>
      <c r="D10" s="9"/>
      <c r="E10" s="9">
        <v>653258030</v>
      </c>
      <c r="F10" s="9"/>
      <c r="G10" s="9">
        <v>18619570340</v>
      </c>
      <c r="H10" s="9"/>
      <c r="I10" s="9">
        <f t="shared" si="0"/>
        <v>19272828370</v>
      </c>
      <c r="J10" s="7"/>
      <c r="K10" s="11">
        <f t="shared" ref="K10:K21" si="2">I10/$I$22</f>
        <v>2.385431333628734E-2</v>
      </c>
      <c r="L10" s="7"/>
      <c r="M10" s="9">
        <v>0</v>
      </c>
      <c r="N10" s="9"/>
      <c r="O10" s="9">
        <v>1965831092</v>
      </c>
      <c r="P10" s="9"/>
      <c r="Q10" s="9">
        <v>142901217324</v>
      </c>
      <c r="R10" s="9"/>
      <c r="S10" s="9">
        <f t="shared" si="1"/>
        <v>144867048416</v>
      </c>
      <c r="T10" s="7"/>
      <c r="U10" s="11">
        <f t="shared" ref="U10:U21" si="3">S10/$S$22</f>
        <v>3.6545397581999359E-2</v>
      </c>
    </row>
    <row r="11" spans="1:21">
      <c r="A11" s="2" t="s">
        <v>18</v>
      </c>
      <c r="C11" s="9">
        <v>0</v>
      </c>
      <c r="D11" s="9"/>
      <c r="E11" s="9">
        <v>-43913501444</v>
      </c>
      <c r="F11" s="9"/>
      <c r="G11" s="9">
        <v>4669785050</v>
      </c>
      <c r="H11" s="9"/>
      <c r="I11" s="9">
        <f t="shared" si="0"/>
        <v>-39243716394</v>
      </c>
      <c r="J11" s="7"/>
      <c r="K11" s="11">
        <f t="shared" si="2"/>
        <v>-4.8572627191556958E-2</v>
      </c>
      <c r="L11" s="7"/>
      <c r="M11" s="9">
        <v>0</v>
      </c>
      <c r="N11" s="9"/>
      <c r="O11" s="9">
        <v>22281851513</v>
      </c>
      <c r="P11" s="9"/>
      <c r="Q11" s="9">
        <v>4520661395</v>
      </c>
      <c r="R11" s="9"/>
      <c r="S11" s="9">
        <f t="shared" si="1"/>
        <v>26802512908</v>
      </c>
      <c r="T11" s="7"/>
      <c r="U11" s="11">
        <f t="shared" si="3"/>
        <v>6.7614305746519707E-3</v>
      </c>
    </row>
    <row r="12" spans="1:21">
      <c r="A12" s="2" t="s">
        <v>21</v>
      </c>
      <c r="C12" s="9">
        <v>0</v>
      </c>
      <c r="D12" s="9"/>
      <c r="E12" s="9">
        <v>117097249924</v>
      </c>
      <c r="F12" s="9"/>
      <c r="G12" s="9">
        <v>581738638310</v>
      </c>
      <c r="H12" s="9"/>
      <c r="I12" s="9">
        <f t="shared" si="0"/>
        <v>698835888234</v>
      </c>
      <c r="J12" s="7"/>
      <c r="K12" s="11">
        <f t="shared" si="2"/>
        <v>0.8649612775323291</v>
      </c>
      <c r="L12" s="7"/>
      <c r="M12" s="9">
        <v>119911089924</v>
      </c>
      <c r="N12" s="9"/>
      <c r="O12" s="9">
        <v>1789694023401</v>
      </c>
      <c r="P12" s="9"/>
      <c r="Q12" s="9">
        <v>1341787855066</v>
      </c>
      <c r="R12" s="9"/>
      <c r="S12" s="9">
        <f t="shared" si="1"/>
        <v>3251392968391</v>
      </c>
      <c r="T12" s="7"/>
      <c r="U12" s="11">
        <f t="shared" si="3"/>
        <v>0.82022412981006509</v>
      </c>
    </row>
    <row r="13" spans="1:21">
      <c r="A13" s="2" t="s">
        <v>15</v>
      </c>
      <c r="C13" s="9">
        <v>0</v>
      </c>
      <c r="D13" s="9"/>
      <c r="E13" s="9">
        <v>63589952896</v>
      </c>
      <c r="F13" s="9"/>
      <c r="G13" s="9">
        <v>122008916225</v>
      </c>
      <c r="H13" s="9"/>
      <c r="I13" s="9">
        <f t="shared" si="0"/>
        <v>185598869121</v>
      </c>
      <c r="J13" s="7"/>
      <c r="K13" s="11">
        <f t="shared" si="2"/>
        <v>0.22971893350975339</v>
      </c>
      <c r="L13" s="7"/>
      <c r="M13" s="9">
        <v>0</v>
      </c>
      <c r="N13" s="9"/>
      <c r="O13" s="9">
        <v>60714539166</v>
      </c>
      <c r="P13" s="9"/>
      <c r="Q13" s="9">
        <v>183576982193</v>
      </c>
      <c r="R13" s="9"/>
      <c r="S13" s="9">
        <f t="shared" si="1"/>
        <v>244291521359</v>
      </c>
      <c r="T13" s="7"/>
      <c r="U13" s="11">
        <f t="shared" si="3"/>
        <v>6.1627063377030264E-2</v>
      </c>
    </row>
    <row r="14" spans="1:21">
      <c r="A14" s="2" t="s">
        <v>22</v>
      </c>
      <c r="C14" s="9">
        <v>0</v>
      </c>
      <c r="D14" s="9"/>
      <c r="E14" s="9">
        <v>-52347038617</v>
      </c>
      <c r="F14" s="9"/>
      <c r="G14" s="9">
        <v>13209117183</v>
      </c>
      <c r="H14" s="9"/>
      <c r="I14" s="9">
        <f t="shared" si="0"/>
        <v>-39137921434</v>
      </c>
      <c r="J14" s="7"/>
      <c r="K14" s="11">
        <f t="shared" si="2"/>
        <v>-4.8441682937979298E-2</v>
      </c>
      <c r="L14" s="7"/>
      <c r="M14" s="9">
        <v>0</v>
      </c>
      <c r="N14" s="9"/>
      <c r="O14" s="9">
        <v>69693606446</v>
      </c>
      <c r="P14" s="9"/>
      <c r="Q14" s="9">
        <v>51475653690</v>
      </c>
      <c r="R14" s="9"/>
      <c r="S14" s="9">
        <f t="shared" si="1"/>
        <v>121169260136</v>
      </c>
      <c r="T14" s="7"/>
      <c r="U14" s="11">
        <f t="shared" si="3"/>
        <v>3.0567191330293925E-2</v>
      </c>
    </row>
    <row r="15" spans="1:21">
      <c r="A15" s="2" t="s">
        <v>17</v>
      </c>
      <c r="C15" s="9">
        <v>0</v>
      </c>
      <c r="D15" s="9"/>
      <c r="E15" s="9">
        <v>-10763620122</v>
      </c>
      <c r="F15" s="9"/>
      <c r="G15" s="9">
        <v>51250194</v>
      </c>
      <c r="H15" s="9"/>
      <c r="I15" s="9">
        <f t="shared" si="0"/>
        <v>-10712369928</v>
      </c>
      <c r="J15" s="7"/>
      <c r="K15" s="11">
        <f t="shared" si="2"/>
        <v>-1.3258885718844485E-2</v>
      </c>
      <c r="L15" s="7"/>
      <c r="M15" s="9">
        <v>19151751000</v>
      </c>
      <c r="N15" s="9"/>
      <c r="O15" s="9">
        <v>14288053619</v>
      </c>
      <c r="P15" s="9"/>
      <c r="Q15" s="9">
        <v>3093676747</v>
      </c>
      <c r="R15" s="9"/>
      <c r="S15" s="9">
        <f t="shared" si="1"/>
        <v>36533481366</v>
      </c>
      <c r="T15" s="7"/>
      <c r="U15" s="11">
        <f t="shared" si="3"/>
        <v>9.2162476986559147E-3</v>
      </c>
    </row>
    <row r="16" spans="1:21">
      <c r="A16" s="2" t="s">
        <v>109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f t="shared" si="0"/>
        <v>0</v>
      </c>
      <c r="J16" s="7"/>
      <c r="K16" s="11">
        <f t="shared" si="2"/>
        <v>0</v>
      </c>
      <c r="L16" s="7"/>
      <c r="M16" s="9">
        <v>0</v>
      </c>
      <c r="N16" s="9"/>
      <c r="O16" s="9">
        <v>0</v>
      </c>
      <c r="P16" s="9"/>
      <c r="Q16" s="9">
        <v>11556748536</v>
      </c>
      <c r="R16" s="9"/>
      <c r="S16" s="9">
        <f t="shared" si="1"/>
        <v>11556748536</v>
      </c>
      <c r="T16" s="7"/>
      <c r="U16" s="11">
        <f t="shared" si="3"/>
        <v>2.9154039833164886E-3</v>
      </c>
    </row>
    <row r="17" spans="1:21">
      <c r="A17" s="2" t="s">
        <v>110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f t="shared" si="0"/>
        <v>0</v>
      </c>
      <c r="J17" s="7"/>
      <c r="K17" s="11">
        <f t="shared" si="2"/>
        <v>0</v>
      </c>
      <c r="L17" s="7"/>
      <c r="M17" s="9">
        <v>0</v>
      </c>
      <c r="N17" s="9"/>
      <c r="O17" s="9">
        <v>0</v>
      </c>
      <c r="P17" s="9"/>
      <c r="Q17" s="9">
        <v>1979162212</v>
      </c>
      <c r="R17" s="9"/>
      <c r="S17" s="9">
        <f t="shared" si="1"/>
        <v>1979162212</v>
      </c>
      <c r="T17" s="7"/>
      <c r="U17" s="11">
        <f t="shared" si="3"/>
        <v>4.9928034503131922E-4</v>
      </c>
    </row>
    <row r="18" spans="1:21">
      <c r="A18" s="2" t="s">
        <v>111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f t="shared" si="0"/>
        <v>0</v>
      </c>
      <c r="J18" s="7"/>
      <c r="K18" s="11">
        <f t="shared" si="2"/>
        <v>0</v>
      </c>
      <c r="L18" s="7"/>
      <c r="M18" s="9">
        <v>0</v>
      </c>
      <c r="N18" s="9"/>
      <c r="O18" s="9">
        <v>0</v>
      </c>
      <c r="P18" s="9"/>
      <c r="Q18" s="9">
        <v>2448</v>
      </c>
      <c r="R18" s="9"/>
      <c r="S18" s="9">
        <f t="shared" si="1"/>
        <v>2448</v>
      </c>
      <c r="T18" s="7"/>
      <c r="U18" s="11">
        <f t="shared" si="3"/>
        <v>6.175533653714834E-10</v>
      </c>
    </row>
    <row r="19" spans="1:21">
      <c r="A19" s="2" t="s">
        <v>112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f t="shared" si="0"/>
        <v>0</v>
      </c>
      <c r="J19" s="7"/>
      <c r="K19" s="11">
        <f t="shared" si="2"/>
        <v>0</v>
      </c>
      <c r="L19" s="7"/>
      <c r="M19" s="9">
        <v>0</v>
      </c>
      <c r="N19" s="9"/>
      <c r="O19" s="9">
        <v>0</v>
      </c>
      <c r="P19" s="9"/>
      <c r="Q19" s="9">
        <v>3766856380</v>
      </c>
      <c r="R19" s="9"/>
      <c r="S19" s="9">
        <f t="shared" si="1"/>
        <v>3766856380</v>
      </c>
      <c r="T19" s="7"/>
      <c r="U19" s="11">
        <f t="shared" si="3"/>
        <v>9.5025932775328573E-4</v>
      </c>
    </row>
    <row r="20" spans="1:21">
      <c r="A20" s="2" t="s">
        <v>113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f t="shared" si="0"/>
        <v>0</v>
      </c>
      <c r="J20" s="7"/>
      <c r="K20" s="11">
        <f t="shared" si="2"/>
        <v>0</v>
      </c>
      <c r="L20" s="7"/>
      <c r="M20" s="9">
        <v>0</v>
      </c>
      <c r="N20" s="9"/>
      <c r="O20" s="9">
        <v>0</v>
      </c>
      <c r="P20" s="9"/>
      <c r="Q20" s="9">
        <v>12213533783</v>
      </c>
      <c r="R20" s="9"/>
      <c r="S20" s="9">
        <f t="shared" si="1"/>
        <v>12213533783</v>
      </c>
      <c r="T20" s="7"/>
      <c r="U20" s="11">
        <f t="shared" si="3"/>
        <v>3.0810902331576615E-3</v>
      </c>
    </row>
    <row r="21" spans="1:21">
      <c r="A21" s="2" t="s">
        <v>23</v>
      </c>
      <c r="C21" s="9">
        <v>0</v>
      </c>
      <c r="D21" s="9"/>
      <c r="E21" s="9">
        <v>-152587490</v>
      </c>
      <c r="F21" s="9"/>
      <c r="G21" s="9">
        <v>0</v>
      </c>
      <c r="H21" s="9"/>
      <c r="I21" s="9">
        <f t="shared" si="0"/>
        <v>-152587490</v>
      </c>
      <c r="J21" s="7"/>
      <c r="K21" s="11">
        <f t="shared" si="2"/>
        <v>-1.8886017805894108E-4</v>
      </c>
      <c r="L21" s="7"/>
      <c r="M21" s="9">
        <v>0</v>
      </c>
      <c r="N21" s="9"/>
      <c r="O21" s="9">
        <v>-152587490</v>
      </c>
      <c r="P21" s="9"/>
      <c r="Q21" s="9">
        <v>0</v>
      </c>
      <c r="R21" s="9"/>
      <c r="S21" s="9">
        <f t="shared" si="1"/>
        <v>-152587490</v>
      </c>
      <c r="T21" s="7"/>
      <c r="U21" s="11">
        <f t="shared" si="3"/>
        <v>-3.8493022043744928E-5</v>
      </c>
    </row>
    <row r="22" spans="1:21">
      <c r="A22" s="2" t="s">
        <v>24</v>
      </c>
      <c r="C22" s="5">
        <f>SUM(C8:C21)</f>
        <v>0</v>
      </c>
      <c r="E22" s="5">
        <f>SUM(E8:E21)</f>
        <v>-55704051532</v>
      </c>
      <c r="G22" s="5">
        <f>SUM(G8:G21)</f>
        <v>863642980576</v>
      </c>
      <c r="I22" s="5">
        <f>SUM(I8:I21)</f>
        <v>807938929044</v>
      </c>
      <c r="K22" s="12">
        <f>SUM(K8:K21)</f>
        <v>1.0000000000000002</v>
      </c>
      <c r="M22" s="14">
        <f>SUM(M8:M21)</f>
        <v>139062840924</v>
      </c>
      <c r="N22" s="15"/>
      <c r="O22" s="14">
        <f>SUM(O8:O21)</f>
        <v>2238643187083</v>
      </c>
      <c r="P22" s="15"/>
      <c r="Q22" s="14">
        <f>SUM(Q8:Q21)</f>
        <v>1586323863608</v>
      </c>
      <c r="R22" s="15"/>
      <c r="S22" s="14">
        <f>SUM(S8:S21)</f>
        <v>3964029891615</v>
      </c>
      <c r="U22" s="12">
        <f>SUM(U8:U21)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1"/>
  <sheetViews>
    <sheetView rightToLeft="1" workbookViewId="0">
      <selection activeCell="G19" sqref="G19"/>
    </sheetView>
  </sheetViews>
  <sheetFormatPr defaultRowHeight="24"/>
  <cols>
    <col min="1" max="1" width="31.7109375" style="2" bestFit="1" customWidth="1"/>
    <col min="2" max="2" width="1" style="2" customWidth="1"/>
    <col min="3" max="3" width="20" style="2" customWidth="1"/>
    <col min="4" max="4" width="1" style="2" customWidth="1"/>
    <col min="5" max="5" width="21" style="2" customWidth="1"/>
    <col min="6" max="6" width="1" style="2" customWidth="1"/>
    <col min="7" max="7" width="20" style="2" customWidth="1"/>
    <col min="8" max="8" width="1" style="2" customWidth="1"/>
    <col min="9" max="9" width="21" style="2" customWidth="1"/>
    <col min="10" max="10" width="1" style="2" customWidth="1"/>
    <col min="11" max="11" width="20" style="2" customWidth="1"/>
    <col min="12" max="12" width="1" style="2" customWidth="1"/>
    <col min="13" max="13" width="21" style="2" customWidth="1"/>
    <col min="14" max="14" width="1" style="2" customWidth="1"/>
    <col min="15" max="15" width="20" style="2" customWidth="1"/>
    <col min="16" max="16" width="1" style="2" customWidth="1"/>
    <col min="17" max="17" width="21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ht="24.75">
      <c r="A3" s="19" t="s">
        <v>88</v>
      </c>
      <c r="B3" s="19" t="s">
        <v>88</v>
      </c>
      <c r="C3" s="19" t="s">
        <v>88</v>
      </c>
      <c r="D3" s="19" t="s">
        <v>88</v>
      </c>
      <c r="E3" s="19" t="s">
        <v>88</v>
      </c>
      <c r="F3" s="19" t="s">
        <v>88</v>
      </c>
      <c r="G3" s="19" t="s">
        <v>88</v>
      </c>
      <c r="H3" s="19" t="s">
        <v>88</v>
      </c>
      <c r="I3" s="19" t="s">
        <v>88</v>
      </c>
      <c r="J3" s="19" t="s">
        <v>88</v>
      </c>
      <c r="K3" s="19" t="s">
        <v>88</v>
      </c>
      <c r="L3" s="19" t="s">
        <v>88</v>
      </c>
      <c r="M3" s="19" t="s">
        <v>88</v>
      </c>
      <c r="N3" s="19" t="s">
        <v>88</v>
      </c>
      <c r="O3" s="19" t="s">
        <v>88</v>
      </c>
      <c r="P3" s="19" t="s">
        <v>88</v>
      </c>
      <c r="Q3" s="19" t="s">
        <v>88</v>
      </c>
    </row>
    <row r="4" spans="1:17" ht="24.7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6" spans="1:17" ht="24.75">
      <c r="A6" s="18" t="s">
        <v>92</v>
      </c>
      <c r="C6" s="18" t="s">
        <v>90</v>
      </c>
      <c r="D6" s="18" t="s">
        <v>90</v>
      </c>
      <c r="E6" s="18" t="s">
        <v>90</v>
      </c>
      <c r="F6" s="18" t="s">
        <v>90</v>
      </c>
      <c r="G6" s="18" t="s">
        <v>90</v>
      </c>
      <c r="H6" s="18" t="s">
        <v>90</v>
      </c>
      <c r="I6" s="18" t="s">
        <v>90</v>
      </c>
      <c r="K6" s="18" t="s">
        <v>91</v>
      </c>
      <c r="L6" s="18" t="s">
        <v>91</v>
      </c>
      <c r="M6" s="18" t="s">
        <v>91</v>
      </c>
      <c r="N6" s="18" t="s">
        <v>91</v>
      </c>
      <c r="O6" s="18" t="s">
        <v>91</v>
      </c>
      <c r="P6" s="18" t="s">
        <v>91</v>
      </c>
      <c r="Q6" s="18" t="s">
        <v>91</v>
      </c>
    </row>
    <row r="7" spans="1:17" ht="24.75">
      <c r="A7" s="18" t="s">
        <v>92</v>
      </c>
      <c r="C7" s="18" t="s">
        <v>118</v>
      </c>
      <c r="E7" s="18" t="s">
        <v>115</v>
      </c>
      <c r="G7" s="18" t="s">
        <v>116</v>
      </c>
      <c r="I7" s="18" t="s">
        <v>119</v>
      </c>
      <c r="K7" s="18" t="s">
        <v>118</v>
      </c>
      <c r="M7" s="18" t="s">
        <v>115</v>
      </c>
      <c r="O7" s="18" t="s">
        <v>116</v>
      </c>
      <c r="Q7" s="18" t="s">
        <v>119</v>
      </c>
    </row>
    <row r="8" spans="1:17">
      <c r="A8" s="2" t="s">
        <v>41</v>
      </c>
      <c r="C8" s="9">
        <v>443563248</v>
      </c>
      <c r="D8" s="9"/>
      <c r="E8" s="9">
        <v>-1580918000</v>
      </c>
      <c r="F8" s="9"/>
      <c r="G8" s="9">
        <v>-654110750</v>
      </c>
      <c r="H8" s="9"/>
      <c r="I8" s="9">
        <f>C8+E8+G8</f>
        <v>-1791465502</v>
      </c>
      <c r="J8" s="9"/>
      <c r="K8" s="9">
        <v>604796718</v>
      </c>
      <c r="L8" s="9"/>
      <c r="M8" s="9">
        <v>-1602668000</v>
      </c>
      <c r="N8" s="9"/>
      <c r="O8" s="9">
        <v>-654110750</v>
      </c>
      <c r="P8" s="9"/>
      <c r="Q8" s="9">
        <f>K8+M8+O8</f>
        <v>-1651982032</v>
      </c>
    </row>
    <row r="9" spans="1:17">
      <c r="A9" s="2" t="s">
        <v>38</v>
      </c>
      <c r="C9" s="9">
        <v>93665614</v>
      </c>
      <c r="D9" s="9"/>
      <c r="E9" s="9">
        <v>0</v>
      </c>
      <c r="F9" s="9"/>
      <c r="G9" s="9">
        <v>0</v>
      </c>
      <c r="H9" s="9"/>
      <c r="I9" s="9">
        <f t="shared" ref="I9:I10" si="0">C9+E9+G9</f>
        <v>93665614</v>
      </c>
      <c r="J9" s="9"/>
      <c r="K9" s="9">
        <v>162994578</v>
      </c>
      <c r="L9" s="9"/>
      <c r="M9" s="9">
        <v>-3625000</v>
      </c>
      <c r="N9" s="9"/>
      <c r="O9" s="9">
        <v>0</v>
      </c>
      <c r="P9" s="9"/>
      <c r="Q9" s="9">
        <f t="shared" ref="Q9:Q10" si="1">K9+M9+O9</f>
        <v>159369578</v>
      </c>
    </row>
    <row r="10" spans="1:17">
      <c r="A10" s="2" t="s">
        <v>34</v>
      </c>
      <c r="C10" s="9">
        <v>0</v>
      </c>
      <c r="D10" s="9"/>
      <c r="E10" s="9">
        <v>0</v>
      </c>
      <c r="F10" s="9"/>
      <c r="G10" s="9">
        <v>0</v>
      </c>
      <c r="H10" s="9"/>
      <c r="I10" s="9">
        <f t="shared" si="0"/>
        <v>0</v>
      </c>
      <c r="J10" s="9"/>
      <c r="K10" s="9">
        <v>0</v>
      </c>
      <c r="L10" s="9"/>
      <c r="M10" s="9">
        <v>-7084666</v>
      </c>
      <c r="N10" s="9"/>
      <c r="O10" s="9">
        <v>0</v>
      </c>
      <c r="P10" s="9"/>
      <c r="Q10" s="9">
        <f t="shared" si="1"/>
        <v>-7084666</v>
      </c>
    </row>
    <row r="11" spans="1:17">
      <c r="A11" s="2" t="s">
        <v>24</v>
      </c>
      <c r="C11" s="10">
        <f>SUM(C8:C10)</f>
        <v>537228862</v>
      </c>
      <c r="D11" s="9"/>
      <c r="E11" s="10">
        <f>SUM(E8:E10)</f>
        <v>-1580918000</v>
      </c>
      <c r="F11" s="9"/>
      <c r="G11" s="10">
        <f>SUM(G8:G10)</f>
        <v>-654110750</v>
      </c>
      <c r="H11" s="9"/>
      <c r="I11" s="10">
        <f>SUM(I8:I10)</f>
        <v>-1697799888</v>
      </c>
      <c r="J11" s="9"/>
      <c r="K11" s="10">
        <f>SUM(K8:K10)</f>
        <v>767791296</v>
      </c>
      <c r="L11" s="9"/>
      <c r="M11" s="10">
        <f>SUM(M8:M10)</f>
        <v>-1613377666</v>
      </c>
      <c r="N11" s="9"/>
      <c r="O11" s="10">
        <f>SUM(O8:O10)</f>
        <v>-654110750</v>
      </c>
      <c r="P11" s="9"/>
      <c r="Q11" s="10">
        <f>SUM(Q8:Q10)</f>
        <v>-1499697120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2024-01-30T12:01:40Z</dcterms:modified>
</cp:coreProperties>
</file>