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2\اسفند\"/>
    </mc:Choice>
  </mc:AlternateContent>
  <xr:revisionPtr revIDLastSave="0" documentId="13_ncr:1_{0BEFAFF8-C926-4C57-BCAC-BB9FA74466A6}" xr6:coauthVersionLast="47" xr6:coauthVersionMax="47" xr10:uidLastSave="{00000000-0000-0000-0000-000000000000}"/>
  <bookViews>
    <workbookView xWindow="-120" yWindow="-120" windowWidth="29040" windowHeight="15840" tabRatio="821" firstSheet="2" activeTab="9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3" l="1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E31" i="13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8" i="11"/>
  <c r="Q24" i="9"/>
  <c r="I24" i="9"/>
  <c r="S36" i="6"/>
  <c r="AK16" i="3"/>
  <c r="Y19" i="1"/>
  <c r="C10" i="15"/>
  <c r="E10" i="14"/>
  <c r="C10" i="14"/>
  <c r="I31" i="13"/>
  <c r="Q15" i="12"/>
  <c r="O15" i="12"/>
  <c r="M15" i="12"/>
  <c r="K15" i="12"/>
  <c r="I15" i="12"/>
  <c r="G15" i="12"/>
  <c r="E15" i="12"/>
  <c r="C15" i="12"/>
  <c r="Q22" i="11"/>
  <c r="O22" i="11"/>
  <c r="M22" i="11"/>
  <c r="G22" i="11"/>
  <c r="E22" i="11"/>
  <c r="C22" i="11"/>
  <c r="Q24" i="10"/>
  <c r="O24" i="10"/>
  <c r="M24" i="10"/>
  <c r="I24" i="10"/>
  <c r="G24" i="10"/>
  <c r="E24" i="10"/>
  <c r="O24" i="9"/>
  <c r="M24" i="9"/>
  <c r="G24" i="9"/>
  <c r="E24" i="9"/>
  <c r="S10" i="8"/>
  <c r="Q10" i="8"/>
  <c r="O10" i="8"/>
  <c r="M10" i="8"/>
  <c r="K10" i="8"/>
  <c r="I10" i="8"/>
  <c r="S34" i="7"/>
  <c r="Q34" i="7"/>
  <c r="O34" i="7"/>
  <c r="M34" i="7"/>
  <c r="K34" i="7"/>
  <c r="I34" i="7"/>
  <c r="Q36" i="6"/>
  <c r="O36" i="6"/>
  <c r="M36" i="6"/>
  <c r="K36" i="6"/>
  <c r="AI16" i="3"/>
  <c r="AG16" i="3"/>
  <c r="AA16" i="3"/>
  <c r="W16" i="3"/>
  <c r="S16" i="3"/>
  <c r="Q16" i="3"/>
  <c r="W19" i="1"/>
  <c r="U19" i="1"/>
  <c r="O19" i="1"/>
  <c r="K19" i="1"/>
  <c r="G19" i="1"/>
  <c r="E19" i="1"/>
  <c r="S22" i="11" l="1"/>
  <c r="U15" i="11" s="1"/>
  <c r="I22" i="11"/>
  <c r="K8" i="11" s="1"/>
  <c r="U13" i="11" l="1"/>
  <c r="U10" i="11"/>
  <c r="U8" i="11"/>
  <c r="U14" i="11"/>
  <c r="U11" i="11"/>
  <c r="U16" i="11"/>
  <c r="U20" i="11"/>
  <c r="U19" i="11"/>
  <c r="U9" i="11"/>
  <c r="U12" i="11"/>
  <c r="U21" i="11"/>
  <c r="U17" i="11"/>
  <c r="U18" i="11"/>
  <c r="K13" i="11"/>
  <c r="K14" i="11"/>
  <c r="K15" i="11"/>
  <c r="K18" i="11"/>
  <c r="K12" i="11"/>
  <c r="K16" i="11"/>
  <c r="K20" i="11"/>
  <c r="K17" i="11"/>
  <c r="K9" i="11"/>
  <c r="K11" i="11"/>
  <c r="K19" i="11"/>
  <c r="K21" i="11"/>
  <c r="K10" i="11"/>
  <c r="U22" i="11" l="1"/>
  <c r="K22" i="11"/>
</calcChain>
</file>

<file path=xl/sharedStrings.xml><?xml version="1.0" encoding="utf-8"?>
<sst xmlns="http://schemas.openxmlformats.org/spreadsheetml/2006/main" count="1347" uniqueCount="168">
  <si>
    <t>صندوق سرمایه‌گذاری اختصاصی بازارگردانی مفید</t>
  </si>
  <si>
    <t>صورت وضعیت پورتفوی</t>
  </si>
  <si>
    <t>برای ماه منتهی به 1402/12/29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</si>
  <si>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</si>
  <si>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</si>
  <si>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</si>
  <si>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</si>
  <si>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</si>
  <si>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</si>
  <si>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</si>
  <si>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</si>
  <si>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</si>
  <si>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</si>
  <si>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</si>
  <si>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</si>
  <si>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</si>
  <si>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</si>
  <si>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</si>
  <si>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</si>
  <si>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</si>
  <si>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صندوق اندیشه ورزان صباتامین -د</t>
  </si>
  <si>
    <t>نیان الکترونیک</t>
  </si>
  <si>
    <t>صندوق س صنایع مفید- بخشی</t>
  </si>
  <si>
    <t>صندوق س صنایع مفید2-بخشی</t>
  </si>
  <si>
    <t>صندوق س. اهرمی مفید-س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</si>
  <si>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</si>
  <si>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</si>
  <si>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</si>
  <si>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</si>
  <si>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</si>
  <si>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</si>
  <si>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</si>
  <si>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</si>
  <si>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</si>
  <si>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</si>
  <si>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آهن اسفنجی فولاد شادگان</t>
  </si>
  <si>
    <t>بله</t>
  </si>
  <si>
    <t>1402/08/29</t>
  </si>
  <si>
    <t>1403/08/29</t>
  </si>
  <si>
    <t>سلف شیرفرادما سولیکو کاله</t>
  </si>
  <si>
    <t>1402/11/08</t>
  </si>
  <si>
    <t>1404/05/08</t>
  </si>
  <si>
    <t>سلف شیر فرادما کاله</t>
  </si>
  <si>
    <t>صکوک مرابحه دعبید69-3ماهه23%</t>
  </si>
  <si>
    <t>1402/09/07</t>
  </si>
  <si>
    <t>1406/09/07</t>
  </si>
  <si>
    <t>مرابحه شهر فرش-مفید060921</t>
  </si>
  <si>
    <t>1402/09/21</t>
  </si>
  <si>
    <t>1406/09/21</t>
  </si>
  <si>
    <t>مرابحه اورند پیشرو-مفید051118</t>
  </si>
  <si>
    <t>1402/11/18</t>
  </si>
  <si>
    <t>1405/11/18</t>
  </si>
  <si>
    <t>سلف موازی پلی اتیلن سبک فیلم</t>
  </si>
  <si>
    <t>1402/12/15</t>
  </si>
  <si>
    <t>1404/12/15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</si>
  <si>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</si>
  <si>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</si>
  <si>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</si>
  <si>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</si>
  <si>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</si>
  <si>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</si>
  <si>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</si>
  <si>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</si>
  <si>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</si>
  <si>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</si>
  <si>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</si>
  <si>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</si>
  <si>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</si>
  <si>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</si>
  <si>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</si>
  <si>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</si>
  <si>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</si>
  <si>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</si>
  <si>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</si>
  <si>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</si>
  <si>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</si>
  <si>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</si>
  <si>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207-8100-18822188-5</t>
  </si>
  <si>
    <t>1401/04/21</t>
  </si>
  <si>
    <t>بانک خاورمیانه آفریقا</t>
  </si>
  <si>
    <t>100910810707074861</t>
  </si>
  <si>
    <t>1401/08/07</t>
  </si>
  <si>
    <t>100910810707074862</t>
  </si>
  <si>
    <t>100910810707074863</t>
  </si>
  <si>
    <t>100910810707074864</t>
  </si>
  <si>
    <t>100910810707075208</t>
  </si>
  <si>
    <t>1402/03/13</t>
  </si>
  <si>
    <t>1009-10-810-707075307</t>
  </si>
  <si>
    <t>1402/04/17</t>
  </si>
  <si>
    <t>207.110.18822188.1</t>
  </si>
  <si>
    <t>حساب جاری</t>
  </si>
  <si>
    <t>1402/08/24</t>
  </si>
  <si>
    <t>100910810707075574</t>
  </si>
  <si>
    <t>100910810707075592</t>
  </si>
  <si>
    <t>1402/09/11</t>
  </si>
  <si>
    <t>100910810707075627</t>
  </si>
  <si>
    <t>1402/09/20</t>
  </si>
  <si>
    <t>100910810707075652</t>
  </si>
  <si>
    <t>1402/10/18</t>
  </si>
  <si>
    <t>100910810707075661</t>
  </si>
  <si>
    <t>100910810707075754</t>
  </si>
  <si>
    <t>1402/11/23</t>
  </si>
  <si>
    <t>100910810707075785</t>
  </si>
  <si>
    <t>1402/11/28</t>
  </si>
  <si>
    <t>بانک اقتصاد نوین حافظ</t>
  </si>
  <si>
    <t>10685072611861</t>
  </si>
  <si>
    <t>1402/11/29</t>
  </si>
  <si>
    <t>بانک اقتصاد نوین اقدسیه</t>
  </si>
  <si>
    <t>21628372611861</t>
  </si>
  <si>
    <t>سپرده بلند مدت</t>
  </si>
  <si>
    <t>21628372611862</t>
  </si>
  <si>
    <t>21628382611863</t>
  </si>
  <si>
    <t>21628382611864</t>
  </si>
  <si>
    <t>100910810707075805</t>
  </si>
  <si>
    <t>1402/12/16</t>
  </si>
  <si>
    <t>0.07%</t>
  </si>
  <si>
    <t>21628372611865</t>
  </si>
  <si>
    <t>21628372611866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</si>
  <si>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</si>
  <si>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</si>
  <si>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</si>
  <si>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</si>
  <si>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</si>
  <si>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</si>
  <si>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</si>
  <si>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</si>
  <si>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</si>
  <si>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</si>
  <si>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</si>
  <si>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</si>
  <si>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</si>
  <si>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</si>
  <si>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</si>
  <si>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1402/04/31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</si>
  <si>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</si>
  <si>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</si>
  <si>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</si>
  <si>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</si>
  <si>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</si>
  <si>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صندوق س سپر سرمایه بیدار- ثابت</t>
  </si>
  <si>
    <t>صندوق س با درآمد ثابت تصمیم</t>
  </si>
  <si>
    <t>صندوق س. نوع دوم کارا -د</t>
  </si>
  <si>
    <t>صندوق س. ثبات ویستا -د</t>
  </si>
  <si>
    <t>درآمد سود سهام</t>
  </si>
  <si>
    <t>درآمد تغییر ارزش</t>
  </si>
  <si>
    <t>درآمد فروش</t>
  </si>
  <si>
    <t>درصد از کل درآمدها</t>
  </si>
  <si>
    <t>91.69%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</si>
  <si>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</si>
  <si>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</si>
  <si>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</si>
  <si>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</si>
  <si>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</si>
  <si>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</si>
  <si>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</si>
  <si>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</si>
  <si>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</si>
  <si>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3.55%</t>
  </si>
  <si>
    <t>سرمایه‌گذاری در اوراق بهادار</t>
  </si>
  <si>
    <t>1.88%</t>
  </si>
  <si>
    <t>درآمد سپرده بانکی</t>
  </si>
  <si>
    <t>5.57%</t>
  </si>
  <si>
    <t>0.22%</t>
  </si>
  <si>
    <t>99.14%</t>
  </si>
  <si>
    <t>3.84%</t>
  </si>
  <si>
    <t>صندوق س.توسعه اطلس مفید</t>
  </si>
  <si>
    <t>1402/12/۰۱</t>
  </si>
  <si>
    <t>1402/12/01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</si>
</sst>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0" formatCode="_(* #,##0_);_(* \(#,##0\);_(* &quot;-&quot;??_);_(@_)"/>
  </numFmts>
  <fonts count="6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3" fontId="2" fillId="0" borderId="2" xfId="0" applyNumberFormat="1" applyFont="1" applyBorder="1"/>
    <xf numFmtId="0" fontId="2" fillId="0" borderId="2" xfId="0" applyFont="1" applyBorder="1"/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5" fillId="0" borderId="0" xfId="0" applyNumberFormat="1" applyFont="1"/>
    <xf numFmtId="170" fontId="3" fillId="0" borderId="1" xfId="2" applyNumberFormat="1" applyFont="1" applyBorder="1" applyAlignment="1">
      <alignment horizontal="center" vertical="center"/>
    </xf>
    <xf numFmtId="170" fontId="2" fillId="0" borderId="0" xfId="2" applyNumberFormat="1" applyFont="1"/>
    <xf numFmtId="170" fontId="2" fillId="0" borderId="2" xfId="2" applyNumberFormat="1" applyFont="1" applyBorder="1"/>
    <xf numFmtId="170" fontId="2" fillId="0" borderId="0" xfId="0" applyNumberFormat="1" applyFont="1"/>
    <xf numFmtId="37" fontId="2" fillId="0" borderId="0" xfId="0" applyNumberFormat="1" applyFont="1"/>
    <xf numFmtId="9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0"/>
  <sheetViews>
    <sheetView rightToLeft="1" topLeftCell="D1" workbookViewId="0">
      <selection activeCell="W14" sqref="W14"/>
    </sheetView>
  </sheetViews>
  <sheetFormatPr defaultRowHeight="22.5"/>
  <cols>
    <col min="1" max="1" width="36.1406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9" style="1" customWidth="1"/>
    <col min="10" max="10" width="1" style="1" customWidth="1"/>
    <col min="11" max="11" width="24" style="1" customWidth="1"/>
    <col min="12" max="12" width="1" style="1" customWidth="1"/>
    <col min="13" max="13" width="20" style="1" customWidth="1"/>
    <col min="14" max="14" width="1" style="1" customWidth="1"/>
    <col min="15" max="15" width="24" style="1" customWidth="1"/>
    <col min="16" max="16" width="1" style="1" customWidth="1"/>
    <col min="17" max="17" width="19" style="1" customWidth="1"/>
    <col min="18" max="18" width="1" style="1" customWidth="1"/>
    <col min="19" max="19" width="15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  <c r="R2" s="9" t="s">
        <v>0</v>
      </c>
      <c r="S2" s="9" t="s">
        <v>0</v>
      </c>
      <c r="T2" s="9" t="s">
        <v>0</v>
      </c>
      <c r="U2" s="9" t="s">
        <v>0</v>
      </c>
      <c r="V2" s="9" t="s">
        <v>0</v>
      </c>
      <c r="W2" s="9" t="s">
        <v>0</v>
      </c>
      <c r="X2" s="9" t="s">
        <v>0</v>
      </c>
      <c r="Y2" s="9" t="s">
        <v>0</v>
      </c>
    </row>
    <row r="3" spans="1:25" ht="24">
      <c r="A3" s="9" t="s">
        <v>1</v>
      </c>
      <c r="B3" s="9" t="s">
        <v>1</v>
      </c>
      <c r="C3" s="9" t="s">
        <v>1</v>
      </c>
      <c r="D3" s="9" t="s">
        <v>1</v>
      </c>
      <c r="E3" s="9" t="s">
        <v>1</v>
      </c>
      <c r="F3" s="9" t="s">
        <v>1</v>
      </c>
      <c r="G3" s="9" t="s">
        <v>1</v>
      </c>
      <c r="H3" s="9" t="s">
        <v>1</v>
      </c>
      <c r="I3" s="9" t="s">
        <v>1</v>
      </c>
      <c r="J3" s="9" t="s">
        <v>1</v>
      </c>
      <c r="K3" s="9" t="s">
        <v>1</v>
      </c>
      <c r="L3" s="9" t="s">
        <v>1</v>
      </c>
      <c r="M3" s="9" t="s">
        <v>1</v>
      </c>
      <c r="N3" s="9" t="s">
        <v>1</v>
      </c>
      <c r="O3" s="9" t="s">
        <v>1</v>
      </c>
      <c r="P3" s="9" t="s">
        <v>1</v>
      </c>
      <c r="Q3" s="9" t="s">
        <v>1</v>
      </c>
      <c r="R3" s="9" t="s">
        <v>1</v>
      </c>
      <c r="S3" s="9" t="s">
        <v>1</v>
      </c>
      <c r="T3" s="9" t="s">
        <v>1</v>
      </c>
      <c r="U3" s="9" t="s">
        <v>1</v>
      </c>
      <c r="V3" s="9" t="s">
        <v>1</v>
      </c>
      <c r="W3" s="9" t="s">
        <v>1</v>
      </c>
      <c r="X3" s="9" t="s">
        <v>1</v>
      </c>
      <c r="Y3" s="9" t="s">
        <v>1</v>
      </c>
    </row>
    <row r="4" spans="1:25" ht="24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  <c r="R4" s="9" t="s">
        <v>2</v>
      </c>
      <c r="S4" s="9" t="s">
        <v>2</v>
      </c>
      <c r="T4" s="9" t="s">
        <v>2</v>
      </c>
      <c r="U4" s="9" t="s">
        <v>2</v>
      </c>
      <c r="V4" s="9" t="s">
        <v>2</v>
      </c>
      <c r="W4" s="9" t="s">
        <v>2</v>
      </c>
      <c r="X4" s="9" t="s">
        <v>2</v>
      </c>
      <c r="Y4" s="9" t="s">
        <v>2</v>
      </c>
    </row>
    <row r="5" spans="1:25">
      <c r="Y5" s="3"/>
    </row>
    <row r="6" spans="1:25" ht="24.75" thickBot="1">
      <c r="A6" s="8" t="s">
        <v>3</v>
      </c>
      <c r="C6" s="8" t="s">
        <v>166</v>
      </c>
      <c r="D6" s="8" t="s">
        <v>4</v>
      </c>
      <c r="E6" s="8" t="s">
        <v>4</v>
      </c>
      <c r="F6" s="8" t="s">
        <v>4</v>
      </c>
      <c r="G6" s="8" t="s">
        <v>4</v>
      </c>
      <c r="I6" s="8" t="s">
        <v>5</v>
      </c>
      <c r="J6" s="8" t="s">
        <v>5</v>
      </c>
      <c r="K6" s="8" t="s">
        <v>5</v>
      </c>
      <c r="L6" s="8" t="s">
        <v>5</v>
      </c>
      <c r="M6" s="8" t="s">
        <v>5</v>
      </c>
      <c r="N6" s="8" t="s">
        <v>5</v>
      </c>
      <c r="O6" s="8" t="s">
        <v>5</v>
      </c>
      <c r="Q6" s="8" t="s">
        <v>6</v>
      </c>
      <c r="R6" s="8" t="s">
        <v>6</v>
      </c>
      <c r="S6" s="8" t="s">
        <v>6</v>
      </c>
      <c r="T6" s="8" t="s">
        <v>6</v>
      </c>
      <c r="U6" s="8" t="s">
        <v>6</v>
      </c>
      <c r="V6" s="8" t="s">
        <v>6</v>
      </c>
      <c r="W6" s="8" t="s">
        <v>6</v>
      </c>
      <c r="X6" s="8" t="s">
        <v>6</v>
      </c>
      <c r="Y6" s="8" t="s">
        <v>6</v>
      </c>
    </row>
    <row r="7" spans="1:25" ht="24">
      <c r="A7" s="8" t="s">
        <v>3</v>
      </c>
      <c r="C7" s="8" t="s">
        <v>7</v>
      </c>
      <c r="E7" s="8" t="s">
        <v>8</v>
      </c>
      <c r="G7" s="8" t="s">
        <v>9</v>
      </c>
      <c r="I7" s="8" t="s">
        <v>10</v>
      </c>
      <c r="J7" s="8" t="s">
        <v>10</v>
      </c>
      <c r="K7" s="8" t="s">
        <v>10</v>
      </c>
      <c r="M7" s="8" t="s">
        <v>11</v>
      </c>
      <c r="N7" s="8" t="s">
        <v>11</v>
      </c>
      <c r="O7" s="8" t="s">
        <v>11</v>
      </c>
      <c r="Q7" s="8" t="s">
        <v>7</v>
      </c>
      <c r="S7" s="8" t="s">
        <v>12</v>
      </c>
      <c r="U7" s="8" t="s">
        <v>8</v>
      </c>
      <c r="W7" s="8" t="s">
        <v>9</v>
      </c>
      <c r="Y7" s="8" t="s">
        <v>13</v>
      </c>
    </row>
    <row r="8" spans="1:25" ht="24.75" thickBot="1">
      <c r="A8" s="8" t="s">
        <v>3</v>
      </c>
      <c r="C8" s="8" t="s">
        <v>7</v>
      </c>
      <c r="E8" s="8" t="s">
        <v>8</v>
      </c>
      <c r="G8" s="8" t="s">
        <v>9</v>
      </c>
      <c r="I8" s="8" t="s">
        <v>7</v>
      </c>
      <c r="K8" s="8" t="s">
        <v>8</v>
      </c>
      <c r="M8" s="8" t="s">
        <v>7</v>
      </c>
      <c r="O8" s="8" t="s">
        <v>14</v>
      </c>
      <c r="Q8" s="8" t="s">
        <v>7</v>
      </c>
      <c r="S8" s="8" t="s">
        <v>12</v>
      </c>
      <c r="U8" s="8" t="s">
        <v>8</v>
      </c>
      <c r="W8" s="8" t="s">
        <v>9</v>
      </c>
      <c r="Y8" s="8" t="s">
        <v>13</v>
      </c>
    </row>
    <row r="9" spans="1:25" ht="24">
      <c r="A9" s="2" t="s">
        <v>15</v>
      </c>
      <c r="C9" s="3">
        <v>26842639</v>
      </c>
      <c r="E9" s="3">
        <v>2132711960038</v>
      </c>
      <c r="G9" s="3">
        <v>2298332399685.3501</v>
      </c>
      <c r="I9" s="3">
        <v>53817823</v>
      </c>
      <c r="K9" s="3">
        <v>4559106192767</v>
      </c>
      <c r="M9" s="3">
        <v>-67240111</v>
      </c>
      <c r="O9" s="3">
        <v>5914227733945</v>
      </c>
      <c r="Q9" s="3">
        <v>13420351</v>
      </c>
      <c r="S9" s="3">
        <v>92803</v>
      </c>
      <c r="U9" s="3">
        <v>1136355818985</v>
      </c>
      <c r="W9" s="3">
        <v>1245149926132.8799</v>
      </c>
      <c r="Y9" s="6">
        <v>8.1700572161679599E-2</v>
      </c>
    </row>
    <row r="10" spans="1:25" ht="24">
      <c r="A10" s="2" t="s">
        <v>165</v>
      </c>
      <c r="C10" s="3">
        <v>30688386</v>
      </c>
      <c r="E10" s="3">
        <v>1097641298018</v>
      </c>
      <c r="G10" s="3">
        <v>1272283751470</v>
      </c>
      <c r="I10" s="3">
        <v>24505631</v>
      </c>
      <c r="K10" s="3">
        <v>1068497252953</v>
      </c>
      <c r="M10" s="3">
        <v>-24056367</v>
      </c>
      <c r="O10" s="3">
        <v>1046569821827</v>
      </c>
      <c r="Q10" s="3">
        <v>31137650</v>
      </c>
      <c r="S10" s="3">
        <v>44493</v>
      </c>
      <c r="U10" s="3">
        <v>1232517165161</v>
      </c>
      <c r="W10" s="3">
        <v>1385078427170</v>
      </c>
      <c r="Y10" s="6">
        <v>9.0881987472817685E-2</v>
      </c>
    </row>
    <row r="11" spans="1:25" ht="24">
      <c r="A11" s="2" t="s">
        <v>17</v>
      </c>
      <c r="C11" s="3">
        <v>145258629</v>
      </c>
      <c r="E11" s="3">
        <v>434686352395</v>
      </c>
      <c r="G11" s="3">
        <v>507293072384.65002</v>
      </c>
      <c r="I11" s="3">
        <v>180883</v>
      </c>
      <c r="K11" s="3">
        <v>609551375</v>
      </c>
      <c r="M11" s="3">
        <v>0</v>
      </c>
      <c r="O11" s="3">
        <v>0</v>
      </c>
      <c r="Q11" s="3">
        <v>145439512</v>
      </c>
      <c r="S11" s="3">
        <v>3405</v>
      </c>
      <c r="U11" s="3">
        <v>435295903770</v>
      </c>
      <c r="W11" s="3">
        <v>494845169992</v>
      </c>
      <c r="Y11" s="6">
        <v>3.2469289578125463E-2</v>
      </c>
    </row>
    <row r="12" spans="1:25" ht="24">
      <c r="A12" s="2" t="s">
        <v>18</v>
      </c>
      <c r="C12" s="3">
        <v>91777933</v>
      </c>
      <c r="E12" s="3">
        <v>1399398936865</v>
      </c>
      <c r="G12" s="3">
        <v>1366248861183</v>
      </c>
      <c r="I12" s="3">
        <v>13948323</v>
      </c>
      <c r="K12" s="3">
        <v>211934930557</v>
      </c>
      <c r="M12" s="3">
        <v>-14250817</v>
      </c>
      <c r="O12" s="3">
        <v>216799743588</v>
      </c>
      <c r="Q12" s="3">
        <v>91475439</v>
      </c>
      <c r="S12" s="3">
        <v>15750</v>
      </c>
      <c r="U12" s="3">
        <v>1394277410805</v>
      </c>
      <c r="W12" s="3">
        <v>1440395988935.99</v>
      </c>
      <c r="Y12" s="6">
        <v>9.451165194294843E-2</v>
      </c>
    </row>
    <row r="13" spans="1:25" ht="24">
      <c r="A13" s="2" t="s">
        <v>19</v>
      </c>
      <c r="C13" s="3">
        <v>70651398</v>
      </c>
      <c r="E13" s="3">
        <v>997972683442</v>
      </c>
      <c r="G13" s="3">
        <v>999891738547.65405</v>
      </c>
      <c r="I13" s="3">
        <v>939556087</v>
      </c>
      <c r="K13" s="3">
        <v>13445248263138</v>
      </c>
      <c r="M13" s="3">
        <v>-982602578</v>
      </c>
      <c r="O13" s="3">
        <v>14070321267567</v>
      </c>
      <c r="Q13" s="3">
        <v>27604907</v>
      </c>
      <c r="S13" s="3">
        <v>14459</v>
      </c>
      <c r="U13" s="3">
        <v>397950622265</v>
      </c>
      <c r="W13" s="3">
        <v>399124382587.36298</v>
      </c>
      <c r="Y13" s="6">
        <v>2.6188565518643198E-2</v>
      </c>
    </row>
    <row r="14" spans="1:25" ht="24">
      <c r="A14" s="2" t="s">
        <v>20</v>
      </c>
      <c r="C14" s="3">
        <v>10835781</v>
      </c>
      <c r="E14" s="3">
        <v>351319264730</v>
      </c>
      <c r="G14" s="3">
        <v>366776582248.92102</v>
      </c>
      <c r="I14" s="3">
        <v>9619217</v>
      </c>
      <c r="K14" s="3">
        <v>327999834400</v>
      </c>
      <c r="M14" s="3">
        <v>-14577778</v>
      </c>
      <c r="O14" s="3">
        <v>499986002160</v>
      </c>
      <c r="Q14" s="3">
        <v>5877220</v>
      </c>
      <c r="S14" s="3">
        <v>34567</v>
      </c>
      <c r="U14" s="3">
        <v>195252792444</v>
      </c>
      <c r="W14" s="3">
        <v>203119771640.54901</v>
      </c>
      <c r="Y14" s="6">
        <v>1.3327713564520238E-2</v>
      </c>
    </row>
    <row r="15" spans="1:25" ht="24">
      <c r="A15" s="2" t="s">
        <v>21</v>
      </c>
      <c r="C15" s="3">
        <v>22109914</v>
      </c>
      <c r="E15" s="3">
        <v>2511312920454</v>
      </c>
      <c r="G15" s="3">
        <v>4198795643941.6699</v>
      </c>
      <c r="I15" s="3">
        <v>73069544</v>
      </c>
      <c r="K15" s="3">
        <v>59460675430</v>
      </c>
      <c r="M15" s="3">
        <v>-5700001</v>
      </c>
      <c r="O15" s="3">
        <v>1007278340401</v>
      </c>
      <c r="Q15" s="3">
        <v>89479457</v>
      </c>
      <c r="S15" s="3">
        <v>33709</v>
      </c>
      <c r="U15" s="3">
        <v>1921101579658</v>
      </c>
      <c r="W15" s="3">
        <v>3013970656120.8301</v>
      </c>
      <c r="Y15" s="6">
        <v>0.19776182925083843</v>
      </c>
    </row>
    <row r="16" spans="1:25" ht="24">
      <c r="A16" s="2" t="s">
        <v>22</v>
      </c>
      <c r="C16" s="3">
        <v>224907416</v>
      </c>
      <c r="E16" s="3">
        <v>2372954642160</v>
      </c>
      <c r="G16" s="3">
        <v>2423926125268.1899</v>
      </c>
      <c r="I16" s="3">
        <v>39542495</v>
      </c>
      <c r="K16" s="3">
        <v>436989106514</v>
      </c>
      <c r="M16" s="3">
        <v>-40042371</v>
      </c>
      <c r="O16" s="3">
        <v>444738179347</v>
      </c>
      <c r="Q16" s="3">
        <v>224407540</v>
      </c>
      <c r="S16" s="3">
        <v>11480</v>
      </c>
      <c r="U16" s="3">
        <v>2385759653727</v>
      </c>
      <c r="W16" s="3">
        <v>2575586712042.1899</v>
      </c>
      <c r="Y16" s="6">
        <v>0.16899724572076125</v>
      </c>
    </row>
    <row r="17" spans="1:25" ht="24">
      <c r="A17" s="2" t="s">
        <v>23</v>
      </c>
      <c r="C17" s="3">
        <v>14829809</v>
      </c>
      <c r="E17" s="3">
        <v>146130557204</v>
      </c>
      <c r="G17" s="3">
        <v>145455790269.79901</v>
      </c>
      <c r="I17" s="3">
        <v>199156951</v>
      </c>
      <c r="K17" s="3">
        <v>2152057130383</v>
      </c>
      <c r="M17" s="3">
        <v>-198931942</v>
      </c>
      <c r="O17" s="3">
        <v>2250454705181</v>
      </c>
      <c r="Q17" s="3">
        <v>15054818</v>
      </c>
      <c r="S17" s="3">
        <v>11560</v>
      </c>
      <c r="U17" s="3">
        <v>166660720906</v>
      </c>
      <c r="W17" s="3">
        <v>173827031065.905</v>
      </c>
      <c r="Y17" s="6">
        <v>1.1405668985868702E-2</v>
      </c>
    </row>
    <row r="18" spans="1:25" ht="24.75" thickBot="1">
      <c r="A18" s="2" t="s">
        <v>24</v>
      </c>
      <c r="C18" s="3">
        <v>0</v>
      </c>
      <c r="E18" s="3">
        <v>0</v>
      </c>
      <c r="G18" s="3">
        <v>0</v>
      </c>
      <c r="I18" s="3">
        <v>99900</v>
      </c>
      <c r="K18" s="3">
        <v>1797285434</v>
      </c>
      <c r="M18" s="3">
        <v>-99900</v>
      </c>
      <c r="O18" s="3">
        <v>1793071215</v>
      </c>
      <c r="Q18" s="3">
        <v>0</v>
      </c>
      <c r="S18" s="3">
        <v>0</v>
      </c>
      <c r="U18" s="3">
        <v>0</v>
      </c>
      <c r="W18" s="3">
        <v>0</v>
      </c>
      <c r="Y18" s="6">
        <v>0</v>
      </c>
    </row>
    <row r="19" spans="1:25" ht="23.25" thickBot="1">
      <c r="A19" s="1" t="s">
        <v>25</v>
      </c>
      <c r="C19" s="1" t="s">
        <v>25</v>
      </c>
      <c r="E19" s="4">
        <f>SUM(E9:E18)</f>
        <v>11444128615306</v>
      </c>
      <c r="G19" s="4">
        <f>SUM(G9:G18)</f>
        <v>13579003964999.234</v>
      </c>
      <c r="I19" s="1" t="s">
        <v>25</v>
      </c>
      <c r="K19" s="4">
        <f>SUM(K9:K18)</f>
        <v>22263700222951</v>
      </c>
      <c r="M19" s="1" t="s">
        <v>25</v>
      </c>
      <c r="O19" s="4">
        <f>SUM(O9:O18)</f>
        <v>25452168865231</v>
      </c>
      <c r="Q19" s="1" t="s">
        <v>25</v>
      </c>
      <c r="S19" s="1" t="s">
        <v>25</v>
      </c>
      <c r="U19" s="4">
        <f>SUM(U9:U18)</f>
        <v>9265171667721</v>
      </c>
      <c r="W19" s="4">
        <f>SUM(W9:W18)</f>
        <v>10931098065687.707</v>
      </c>
      <c r="Y19" s="7">
        <f>SUM(Y9:Y18)</f>
        <v>0.71724452419620299</v>
      </c>
    </row>
    <row r="20" spans="1:25" ht="23.25" thickTop="1"/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2"/>
  <sheetViews>
    <sheetView rightToLeft="1" tabSelected="1" topLeftCell="A25" workbookViewId="0">
      <selection activeCell="K32" sqref="K32"/>
    </sheetView>
  </sheetViews>
  <sheetFormatPr defaultRowHeight="22.5"/>
  <cols>
    <col min="1" max="1" width="2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</row>
    <row r="3" spans="1:11" ht="24">
      <c r="A3" s="9" t="s">
        <v>118</v>
      </c>
      <c r="B3" s="9" t="s">
        <v>118</v>
      </c>
      <c r="C3" s="9" t="s">
        <v>118</v>
      </c>
      <c r="D3" s="9" t="s">
        <v>118</v>
      </c>
      <c r="E3" s="9" t="s">
        <v>118</v>
      </c>
      <c r="F3" s="9" t="s">
        <v>118</v>
      </c>
      <c r="G3" s="9" t="s">
        <v>118</v>
      </c>
      <c r="H3" s="9" t="s">
        <v>118</v>
      </c>
      <c r="I3" s="9" t="s">
        <v>118</v>
      </c>
      <c r="J3" s="9" t="s">
        <v>118</v>
      </c>
      <c r="K3" s="9" t="s">
        <v>118</v>
      </c>
    </row>
    <row r="4" spans="1:11" ht="24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</row>
    <row r="6" spans="1:11" ht="24">
      <c r="A6" s="8" t="s">
        <v>150</v>
      </c>
      <c r="B6" s="8" t="s">
        <v>150</v>
      </c>
      <c r="C6" s="8" t="s">
        <v>150</v>
      </c>
      <c r="E6" s="8" t="s">
        <v>120</v>
      </c>
      <c r="F6" s="8" t="s">
        <v>120</v>
      </c>
      <c r="G6" s="8" t="s">
        <v>120</v>
      </c>
      <c r="I6" s="8" t="s">
        <v>121</v>
      </c>
      <c r="J6" s="8" t="s">
        <v>121</v>
      </c>
      <c r="K6" s="8" t="s">
        <v>121</v>
      </c>
    </row>
    <row r="7" spans="1:11" ht="24">
      <c r="A7" s="8" t="s">
        <v>151</v>
      </c>
      <c r="C7" s="8" t="s">
        <v>58</v>
      </c>
      <c r="E7" s="8" t="s">
        <v>152</v>
      </c>
      <c r="G7" s="8" t="s">
        <v>153</v>
      </c>
      <c r="I7" s="8" t="s">
        <v>152</v>
      </c>
      <c r="K7" s="8" t="s">
        <v>153</v>
      </c>
    </row>
    <row r="8" spans="1:11" ht="24">
      <c r="A8" s="2" t="s">
        <v>64</v>
      </c>
      <c r="C8" s="1" t="s">
        <v>65</v>
      </c>
      <c r="E8" s="17">
        <v>0</v>
      </c>
      <c r="F8" s="18"/>
      <c r="G8" s="6">
        <f>E8/E31</f>
        <v>0</v>
      </c>
      <c r="H8" s="18"/>
      <c r="I8" s="17">
        <v>6759</v>
      </c>
      <c r="J8" s="18"/>
      <c r="K8" s="6">
        <f>I8/I31</f>
        <v>1.5934105429284622E-7</v>
      </c>
    </row>
    <row r="9" spans="1:11" ht="24">
      <c r="A9" s="2" t="s">
        <v>68</v>
      </c>
      <c r="C9" s="1" t="s">
        <v>69</v>
      </c>
      <c r="E9" s="17">
        <v>37942</v>
      </c>
      <c r="F9" s="18"/>
      <c r="G9" s="6">
        <f>E9/E31</f>
        <v>1.154598406475194E-6</v>
      </c>
      <c r="H9" s="18"/>
      <c r="I9" s="17">
        <v>363246</v>
      </c>
      <c r="J9" s="18"/>
      <c r="K9" s="6">
        <f>I9/I31</f>
        <v>8.5633970421155811E-6</v>
      </c>
    </row>
    <row r="10" spans="1:11" ht="24">
      <c r="A10" s="2" t="s">
        <v>68</v>
      </c>
      <c r="C10" s="1" t="s">
        <v>74</v>
      </c>
      <c r="E10" s="17">
        <v>41402</v>
      </c>
      <c r="F10" s="18"/>
      <c r="G10" s="6">
        <f>E10/E31</f>
        <v>1.2598883354827363E-6</v>
      </c>
      <c r="H10" s="18"/>
      <c r="I10" s="17">
        <v>393601</v>
      </c>
      <c r="J10" s="18"/>
      <c r="K10" s="6">
        <f>I10/I31</f>
        <v>9.279005520153657E-6</v>
      </c>
    </row>
    <row r="11" spans="1:11" ht="24">
      <c r="A11" s="2" t="s">
        <v>68</v>
      </c>
      <c r="C11" s="1" t="s">
        <v>76</v>
      </c>
      <c r="E11" s="17">
        <v>45818</v>
      </c>
      <c r="F11" s="18"/>
      <c r="G11" s="6">
        <f>E11/E31</f>
        <v>1.3942699327362933E-6</v>
      </c>
      <c r="H11" s="18"/>
      <c r="I11" s="17">
        <v>411710</v>
      </c>
      <c r="J11" s="18"/>
      <c r="K11" s="6">
        <f>I11/I31</f>
        <v>9.705918843454315E-6</v>
      </c>
    </row>
    <row r="12" spans="1:11" ht="24">
      <c r="A12" s="2" t="s">
        <v>68</v>
      </c>
      <c r="C12" s="1" t="s">
        <v>77</v>
      </c>
      <c r="E12" s="17">
        <v>44625</v>
      </c>
      <c r="F12" s="18"/>
      <c r="G12" s="6">
        <f>E12/E31</f>
        <v>1.3579662086594151E-6</v>
      </c>
      <c r="H12" s="18"/>
      <c r="I12" s="17">
        <v>400841</v>
      </c>
      <c r="J12" s="18"/>
      <c r="K12" s="6">
        <f>I12/I31</f>
        <v>9.4496859807366128E-6</v>
      </c>
    </row>
    <row r="13" spans="1:11" ht="24">
      <c r="A13" s="2" t="s">
        <v>79</v>
      </c>
      <c r="C13" s="1" t="s">
        <v>80</v>
      </c>
      <c r="E13" s="17">
        <v>123253697</v>
      </c>
      <c r="F13" s="18"/>
      <c r="G13" s="6">
        <f>E13/E31</f>
        <v>3.7506858401870329E-3</v>
      </c>
      <c r="H13" s="18"/>
      <c r="I13" s="17">
        <v>549460151</v>
      </c>
      <c r="J13" s="18"/>
      <c r="K13" s="6">
        <f>I13/I31</f>
        <v>1.2953330337660376E-2</v>
      </c>
    </row>
    <row r="14" spans="1:11" ht="24">
      <c r="A14" s="2" t="s">
        <v>79</v>
      </c>
      <c r="C14" s="1" t="s">
        <v>82</v>
      </c>
      <c r="E14" s="17">
        <v>1774239569</v>
      </c>
      <c r="F14" s="18"/>
      <c r="G14" s="6">
        <f>E14/E31</f>
        <v>5.3991201809937141E-2</v>
      </c>
      <c r="H14" s="18"/>
      <c r="I14" s="17">
        <v>5088872226</v>
      </c>
      <c r="J14" s="18"/>
      <c r="K14" s="6">
        <f>I14/I31</f>
        <v>0.11996837781512401</v>
      </c>
    </row>
    <row r="15" spans="1:11" ht="24">
      <c r="A15" s="2" t="s">
        <v>79</v>
      </c>
      <c r="C15" s="1" t="s">
        <v>83</v>
      </c>
      <c r="E15" s="17">
        <v>1069265838</v>
      </c>
      <c r="F15" s="18"/>
      <c r="G15" s="6">
        <f>E15/E31</f>
        <v>3.2538417391101235E-2</v>
      </c>
      <c r="H15" s="18"/>
      <c r="I15" s="17">
        <v>2857717503</v>
      </c>
      <c r="J15" s="18"/>
      <c r="K15" s="6">
        <f>I15/I31</f>
        <v>6.7369687793925118E-2</v>
      </c>
    </row>
    <row r="16" spans="1:11" ht="24">
      <c r="A16" s="2" t="s">
        <v>79</v>
      </c>
      <c r="C16" s="1" t="s">
        <v>84</v>
      </c>
      <c r="E16" s="17">
        <v>476411529</v>
      </c>
      <c r="F16" s="18"/>
      <c r="G16" s="6">
        <f>E16/E31</f>
        <v>1.449749597305916E-2</v>
      </c>
      <c r="H16" s="18"/>
      <c r="I16" s="17">
        <v>2477407695</v>
      </c>
      <c r="J16" s="18"/>
      <c r="K16" s="6">
        <f>I16/I31</f>
        <v>5.8404017463309664E-2</v>
      </c>
    </row>
    <row r="17" spans="1:11" ht="24">
      <c r="A17" s="2" t="s">
        <v>79</v>
      </c>
      <c r="C17" s="1" t="s">
        <v>85</v>
      </c>
      <c r="E17" s="17">
        <v>34153977</v>
      </c>
      <c r="F17" s="18"/>
      <c r="G17" s="6">
        <f>E17/E31</f>
        <v>1.0393265357385069E-3</v>
      </c>
      <c r="H17" s="18"/>
      <c r="I17" s="17">
        <v>140014739</v>
      </c>
      <c r="J17" s="18"/>
      <c r="K17" s="6">
        <f>I17/I31</f>
        <v>3.3007983620058725E-3</v>
      </c>
    </row>
    <row r="18" spans="1:11" ht="24">
      <c r="A18" s="2" t="s">
        <v>79</v>
      </c>
      <c r="C18" s="1" t="s">
        <v>87</v>
      </c>
      <c r="E18" s="17">
        <v>39549069</v>
      </c>
      <c r="F18" s="18"/>
      <c r="G18" s="6">
        <f>E18/E31</f>
        <v>1.20350250500705E-3</v>
      </c>
      <c r="H18" s="18"/>
      <c r="I18" s="17">
        <v>583911150</v>
      </c>
      <c r="J18" s="18"/>
      <c r="K18" s="6">
        <f>I18/I31</f>
        <v>1.3765500555459132E-2</v>
      </c>
    </row>
    <row r="19" spans="1:11" ht="24">
      <c r="A19" s="2" t="s">
        <v>79</v>
      </c>
      <c r="C19" s="1" t="s">
        <v>92</v>
      </c>
      <c r="E19" s="17">
        <v>5255592266</v>
      </c>
      <c r="F19" s="18"/>
      <c r="G19" s="6">
        <f>E19/E31</f>
        <v>0.15993090652593311</v>
      </c>
      <c r="H19" s="18"/>
      <c r="I19" s="17">
        <v>5272788163</v>
      </c>
      <c r="J19" s="18"/>
      <c r="K19" s="6">
        <f>I19/I31</f>
        <v>0.12430413152171325</v>
      </c>
    </row>
    <row r="20" spans="1:11" ht="24">
      <c r="A20" s="2" t="s">
        <v>79</v>
      </c>
      <c r="C20" s="1" t="s">
        <v>93</v>
      </c>
      <c r="E20" s="17">
        <v>2363521091</v>
      </c>
      <c r="F20" s="18"/>
      <c r="G20" s="6">
        <f>E20/E31</f>
        <v>7.1923401121161565E-2</v>
      </c>
      <c r="H20" s="18"/>
      <c r="I20" s="17">
        <v>2412710911</v>
      </c>
      <c r="J20" s="18"/>
      <c r="K20" s="6">
        <f>I20/I31</f>
        <v>5.6878813472790862E-2</v>
      </c>
    </row>
    <row r="21" spans="1:11" ht="24">
      <c r="A21" s="2" t="s">
        <v>79</v>
      </c>
      <c r="C21" s="1" t="s">
        <v>95</v>
      </c>
      <c r="E21" s="17">
        <v>630019771</v>
      </c>
      <c r="F21" s="18"/>
      <c r="G21" s="6">
        <f>E21/E31</f>
        <v>1.9171889295357826E-2</v>
      </c>
      <c r="H21" s="18"/>
      <c r="I21" s="17">
        <v>807563136</v>
      </c>
      <c r="J21" s="18"/>
      <c r="K21" s="6">
        <f>I21/I31</f>
        <v>1.9038017679875299E-2</v>
      </c>
    </row>
    <row r="22" spans="1:11" ht="24">
      <c r="A22" s="2" t="s">
        <v>79</v>
      </c>
      <c r="C22" s="1" t="s">
        <v>97</v>
      </c>
      <c r="E22" s="17">
        <v>780782567</v>
      </c>
      <c r="F22" s="18"/>
      <c r="G22" s="6">
        <f>E22/E31</f>
        <v>2.3759693945016376E-2</v>
      </c>
      <c r="H22" s="18"/>
      <c r="I22" s="17">
        <v>780782567</v>
      </c>
      <c r="J22" s="18"/>
      <c r="K22" s="6">
        <f>I22/I31</f>
        <v>1.8406675158936948E-2</v>
      </c>
    </row>
    <row r="23" spans="1:11" ht="24">
      <c r="A23" s="2" t="s">
        <v>79</v>
      </c>
      <c r="C23" s="1" t="s">
        <v>99</v>
      </c>
      <c r="E23" s="17">
        <v>1591151023</v>
      </c>
      <c r="F23" s="18"/>
      <c r="G23" s="6">
        <f>E23/E31</f>
        <v>4.8419704697094904E-2</v>
      </c>
      <c r="H23" s="18"/>
      <c r="I23" s="17">
        <v>1591151023</v>
      </c>
      <c r="J23" s="18"/>
      <c r="K23" s="6">
        <f>I23/I31</f>
        <v>3.7510827273851279E-2</v>
      </c>
    </row>
    <row r="24" spans="1:11" ht="24">
      <c r="A24" s="2" t="s">
        <v>79</v>
      </c>
      <c r="C24" s="1" t="s">
        <v>100</v>
      </c>
      <c r="E24" s="17">
        <v>467039161</v>
      </c>
      <c r="F24" s="18"/>
      <c r="G24" s="6">
        <f>E24/E31</f>
        <v>1.4212289047812755E-2</v>
      </c>
      <c r="H24" s="18"/>
      <c r="I24" s="17">
        <v>467039161</v>
      </c>
      <c r="J24" s="18"/>
      <c r="K24" s="6">
        <f>I24/I31</f>
        <v>1.1010284407425113E-2</v>
      </c>
    </row>
    <row r="25" spans="1:11" ht="24">
      <c r="A25" s="2" t="s">
        <v>107</v>
      </c>
      <c r="C25" s="1" t="s">
        <v>108</v>
      </c>
      <c r="E25" s="17">
        <v>1096438351</v>
      </c>
      <c r="F25" s="18"/>
      <c r="G25" s="6">
        <f>E25/E31</f>
        <v>3.3365293681484623E-2</v>
      </c>
      <c r="H25" s="18"/>
      <c r="I25" s="17">
        <v>1172054789</v>
      </c>
      <c r="J25" s="18"/>
      <c r="K25" s="6">
        <f>I25/I31</f>
        <v>2.7630780554555322E-2</v>
      </c>
    </row>
    <row r="26" spans="1:11" ht="24">
      <c r="A26" s="2" t="s">
        <v>107</v>
      </c>
      <c r="C26" s="1" t="s">
        <v>110</v>
      </c>
      <c r="E26" s="17">
        <v>2264383539</v>
      </c>
      <c r="F26" s="18"/>
      <c r="G26" s="6">
        <f>E26/E31</f>
        <v>6.8906584412473257E-2</v>
      </c>
      <c r="H26" s="18"/>
      <c r="I26" s="17">
        <v>2420547921</v>
      </c>
      <c r="J26" s="18"/>
      <c r="K26" s="6">
        <f>I26/I31</f>
        <v>5.7063568234723631E-2</v>
      </c>
    </row>
    <row r="27" spans="1:11" ht="24">
      <c r="A27" s="2" t="s">
        <v>107</v>
      </c>
      <c r="C27" s="1" t="s">
        <v>111</v>
      </c>
      <c r="E27" s="17">
        <v>4218904108</v>
      </c>
      <c r="F27" s="18"/>
      <c r="G27" s="6">
        <f>E27/E31</f>
        <v>0.12838384798293315</v>
      </c>
      <c r="H27" s="18"/>
      <c r="I27" s="17">
        <v>4509863012</v>
      </c>
      <c r="J27" s="18"/>
      <c r="K27" s="6">
        <f>I27/I31</f>
        <v>0.10631843868151959</v>
      </c>
    </row>
    <row r="28" spans="1:11" ht="24">
      <c r="A28" s="2" t="s">
        <v>107</v>
      </c>
      <c r="C28" s="1" t="s">
        <v>112</v>
      </c>
      <c r="E28" s="17">
        <v>8819178081</v>
      </c>
      <c r="F28" s="18"/>
      <c r="G28" s="6">
        <f>E28/E31</f>
        <v>0.26837301562235938</v>
      </c>
      <c r="H28" s="18"/>
      <c r="I28" s="17">
        <v>9427397259</v>
      </c>
      <c r="J28" s="18"/>
      <c r="K28" s="6">
        <f>I28/I31</f>
        <v>0.2222475837382081</v>
      </c>
    </row>
    <row r="29" spans="1:11" ht="24">
      <c r="A29" s="2" t="s">
        <v>107</v>
      </c>
      <c r="C29" s="1" t="s">
        <v>116</v>
      </c>
      <c r="E29" s="17">
        <v>1679616428</v>
      </c>
      <c r="F29" s="18"/>
      <c r="G29" s="6">
        <f>E29/E31</f>
        <v>5.111176140578666E-2</v>
      </c>
      <c r="H29" s="18"/>
      <c r="I29" s="17">
        <v>1679616428</v>
      </c>
      <c r="J29" s="18"/>
      <c r="K29" s="6">
        <f>I29/I31</f>
        <v>3.9596368167643795E-2</v>
      </c>
    </row>
    <row r="30" spans="1:11" ht="24.75" thickBot="1">
      <c r="A30" s="2" t="s">
        <v>107</v>
      </c>
      <c r="C30" s="1" t="s">
        <v>117</v>
      </c>
      <c r="E30" s="17">
        <v>177972592</v>
      </c>
      <c r="F30" s="18"/>
      <c r="G30" s="6">
        <f>E30/E31</f>
        <v>5.4158154846729182E-3</v>
      </c>
      <c r="H30" s="18"/>
      <c r="I30" s="17">
        <v>177972592</v>
      </c>
      <c r="J30" s="18"/>
      <c r="K30" s="6">
        <f>I30/I31</f>
        <v>4.1956414328318641E-3</v>
      </c>
    </row>
    <row r="31" spans="1:11" ht="23.25" thickBot="1">
      <c r="A31" s="1" t="s">
        <v>25</v>
      </c>
      <c r="C31" s="1" t="s">
        <v>25</v>
      </c>
      <c r="E31" s="19">
        <f>SUM(E8:E30)</f>
        <v>32861642444</v>
      </c>
      <c r="F31" s="18"/>
      <c r="G31" s="20">
        <f>SUM(G8:G30)</f>
        <v>1</v>
      </c>
      <c r="H31" s="18"/>
      <c r="I31" s="19">
        <f>SUM(I8:I30)</f>
        <v>42418446583</v>
      </c>
      <c r="J31" s="18"/>
      <c r="K31" s="20">
        <f>SUM(K8:K30)</f>
        <v>0.99999999999999989</v>
      </c>
    </row>
    <row r="32" spans="1:11" ht="23.25" thickTop="1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D12" sqref="D12"/>
    </sheetView>
  </sheetViews>
  <sheetFormatPr defaultRowHeight="22.5"/>
  <cols>
    <col min="1" max="1" width="35.140625" style="1" bestFit="1" customWidth="1"/>
    <col min="2" max="2" width="1" style="1" customWidth="1"/>
    <col min="3" max="3" width="11" style="1" customWidth="1"/>
    <col min="4" max="4" width="1" style="1" customWidth="1"/>
    <col min="5" max="5" width="19" style="1" customWidth="1"/>
    <col min="6" max="6" width="1" style="1" customWidth="1"/>
    <col min="7" max="7" width="9.140625" style="1" customWidth="1"/>
    <col min="8" max="16384" width="9.140625" style="1"/>
  </cols>
  <sheetData>
    <row r="2" spans="1:5" ht="24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</row>
    <row r="3" spans="1:5" ht="24">
      <c r="A3" s="9" t="s">
        <v>118</v>
      </c>
      <c r="B3" s="9" t="s">
        <v>118</v>
      </c>
      <c r="C3" s="9" t="s">
        <v>118</v>
      </c>
      <c r="D3" s="9" t="s">
        <v>118</v>
      </c>
      <c r="E3" s="9" t="s">
        <v>118</v>
      </c>
    </row>
    <row r="4" spans="1:5" ht="24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</row>
    <row r="6" spans="1:5" ht="24">
      <c r="A6" s="8" t="s">
        <v>154</v>
      </c>
      <c r="C6" s="8" t="s">
        <v>120</v>
      </c>
      <c r="E6" s="8" t="s">
        <v>6</v>
      </c>
    </row>
    <row r="7" spans="1:5" ht="24">
      <c r="A7" s="8" t="s">
        <v>154</v>
      </c>
      <c r="C7" s="8" t="s">
        <v>61</v>
      </c>
      <c r="E7" s="8" t="s">
        <v>61</v>
      </c>
    </row>
    <row r="8" spans="1:5" ht="24">
      <c r="A8" s="2" t="s">
        <v>155</v>
      </c>
      <c r="C8" s="3">
        <v>0</v>
      </c>
      <c r="E8" s="3">
        <v>455306711</v>
      </c>
    </row>
    <row r="9" spans="1:5" ht="24">
      <c r="A9" s="2" t="s">
        <v>25</v>
      </c>
      <c r="C9" s="3">
        <v>0</v>
      </c>
      <c r="E9" s="3">
        <v>455306711</v>
      </c>
    </row>
    <row r="10" spans="1:5">
      <c r="A10" s="1" t="s">
        <v>25</v>
      </c>
      <c r="C10" s="4">
        <f>SUM(C8:C9)</f>
        <v>0</v>
      </c>
      <c r="E10" s="4">
        <f>SUM(E8:E9)</f>
        <v>910613422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Q5" sqref="Q5"/>
    </sheetView>
  </sheetViews>
  <sheetFormatPr defaultRowHeight="22.5"/>
  <cols>
    <col min="1" max="1" width="15.42578125" style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</row>
    <row r="3" spans="1:7" ht="24">
      <c r="A3" s="9" t="s">
        <v>118</v>
      </c>
      <c r="B3" s="9" t="s">
        <v>118</v>
      </c>
      <c r="C3" s="9" t="s">
        <v>118</v>
      </c>
      <c r="D3" s="9" t="s">
        <v>118</v>
      </c>
      <c r="E3" s="9" t="s">
        <v>118</v>
      </c>
      <c r="F3" s="9" t="s">
        <v>118</v>
      </c>
      <c r="G3" s="9" t="s">
        <v>118</v>
      </c>
    </row>
    <row r="4" spans="1:7" ht="24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</row>
    <row r="6" spans="1:7" ht="24">
      <c r="A6" s="8" t="s">
        <v>122</v>
      </c>
      <c r="C6" s="8" t="s">
        <v>61</v>
      </c>
      <c r="E6" s="8" t="s">
        <v>146</v>
      </c>
      <c r="G6" s="8" t="s">
        <v>13</v>
      </c>
    </row>
    <row r="7" spans="1:7" ht="24">
      <c r="A7" s="2" t="s">
        <v>156</v>
      </c>
      <c r="C7" s="3">
        <v>540562742975</v>
      </c>
      <c r="E7" s="1" t="s">
        <v>147</v>
      </c>
      <c r="G7" s="1" t="s">
        <v>157</v>
      </c>
    </row>
    <row r="8" spans="1:7" ht="24">
      <c r="A8" s="2" t="s">
        <v>158</v>
      </c>
      <c r="C8" s="3">
        <v>11064014508</v>
      </c>
      <c r="E8" s="1" t="s">
        <v>159</v>
      </c>
      <c r="G8" s="1" t="s">
        <v>115</v>
      </c>
    </row>
    <row r="9" spans="1:7" ht="24">
      <c r="A9" s="2" t="s">
        <v>160</v>
      </c>
      <c r="C9" s="3">
        <v>32861642444</v>
      </c>
      <c r="E9" s="1" t="s">
        <v>161</v>
      </c>
      <c r="G9" s="1" t="s">
        <v>162</v>
      </c>
    </row>
    <row r="10" spans="1:7">
      <c r="A10" s="1" t="s">
        <v>25</v>
      </c>
      <c r="C10" s="4">
        <f>SUM(C7:C9)</f>
        <v>584488399927</v>
      </c>
      <c r="E10" s="5" t="s">
        <v>163</v>
      </c>
      <c r="G10" s="5" t="s">
        <v>164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7"/>
  <sheetViews>
    <sheetView rightToLeft="1" topLeftCell="L1" workbookViewId="0">
      <selection activeCell="AG17" sqref="AG17"/>
    </sheetView>
  </sheetViews>
  <sheetFormatPr defaultRowHeight="22.5"/>
  <cols>
    <col min="1" max="1" width="35.85546875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5" style="1" customWidth="1"/>
    <col min="12" max="12" width="1" style="1" customWidth="1"/>
    <col min="13" max="13" width="15" style="1" customWidth="1"/>
    <col min="14" max="14" width="1" style="1" customWidth="1"/>
    <col min="15" max="15" width="15" style="1" customWidth="1"/>
    <col min="16" max="16" width="1" style="1" customWidth="1"/>
    <col min="17" max="17" width="21" style="1" customWidth="1"/>
    <col min="18" max="18" width="1" style="1" customWidth="1"/>
    <col min="19" max="19" width="21" style="1" customWidth="1"/>
    <col min="20" max="20" width="1" style="1" customWidth="1"/>
    <col min="21" max="21" width="16" style="1" customWidth="1"/>
    <col min="22" max="22" width="1" style="1" customWidth="1"/>
    <col min="23" max="23" width="22" style="1" customWidth="1"/>
    <col min="24" max="24" width="1" style="1" customWidth="1"/>
    <col min="25" max="25" width="11" style="1" customWidth="1"/>
    <col min="26" max="26" width="1" style="1" customWidth="1"/>
    <col min="27" max="27" width="14" style="1" customWidth="1"/>
    <col min="28" max="28" width="1" style="1" customWidth="1"/>
    <col min="29" max="29" width="16" style="1" customWidth="1"/>
    <col min="30" max="30" width="1" style="1" customWidth="1"/>
    <col min="31" max="31" width="23" style="1" customWidth="1"/>
    <col min="32" max="32" width="1" style="1" customWidth="1"/>
    <col min="33" max="33" width="22" style="1" customWidth="1"/>
    <col min="34" max="34" width="1" style="1" customWidth="1"/>
    <col min="35" max="35" width="22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4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  <c r="R2" s="9" t="s">
        <v>0</v>
      </c>
      <c r="S2" s="9" t="s">
        <v>0</v>
      </c>
      <c r="T2" s="9" t="s">
        <v>0</v>
      </c>
      <c r="U2" s="9" t="s">
        <v>0</v>
      </c>
      <c r="V2" s="9" t="s">
        <v>0</v>
      </c>
      <c r="W2" s="9" t="s">
        <v>0</v>
      </c>
      <c r="X2" s="9" t="s">
        <v>0</v>
      </c>
      <c r="Y2" s="9" t="s">
        <v>0</v>
      </c>
      <c r="Z2" s="9" t="s">
        <v>0</v>
      </c>
      <c r="AA2" s="9" t="s">
        <v>0</v>
      </c>
      <c r="AB2" s="9" t="s">
        <v>0</v>
      </c>
      <c r="AC2" s="9" t="s">
        <v>0</v>
      </c>
      <c r="AD2" s="9" t="s">
        <v>0</v>
      </c>
      <c r="AE2" s="9" t="s">
        <v>0</v>
      </c>
      <c r="AF2" s="9" t="s">
        <v>0</v>
      </c>
      <c r="AG2" s="9" t="s">
        <v>0</v>
      </c>
      <c r="AH2" s="9" t="s">
        <v>0</v>
      </c>
      <c r="AI2" s="9" t="s">
        <v>0</v>
      </c>
      <c r="AJ2" s="9" t="s">
        <v>0</v>
      </c>
      <c r="AK2" s="9" t="s">
        <v>0</v>
      </c>
    </row>
    <row r="3" spans="1:37" ht="24">
      <c r="A3" s="9" t="s">
        <v>1</v>
      </c>
      <c r="B3" s="9" t="s">
        <v>1</v>
      </c>
      <c r="C3" s="9" t="s">
        <v>1</v>
      </c>
      <c r="D3" s="9" t="s">
        <v>1</v>
      </c>
      <c r="E3" s="9" t="s">
        <v>1</v>
      </c>
      <c r="F3" s="9" t="s">
        <v>1</v>
      </c>
      <c r="G3" s="9" t="s">
        <v>1</v>
      </c>
      <c r="H3" s="9" t="s">
        <v>1</v>
      </c>
      <c r="I3" s="9" t="s">
        <v>1</v>
      </c>
      <c r="J3" s="9" t="s">
        <v>1</v>
      </c>
      <c r="K3" s="9" t="s">
        <v>1</v>
      </c>
      <c r="L3" s="9" t="s">
        <v>1</v>
      </c>
      <c r="M3" s="9" t="s">
        <v>1</v>
      </c>
      <c r="N3" s="9" t="s">
        <v>1</v>
      </c>
      <c r="O3" s="9" t="s">
        <v>1</v>
      </c>
      <c r="P3" s="9" t="s">
        <v>1</v>
      </c>
      <c r="Q3" s="9" t="s">
        <v>1</v>
      </c>
      <c r="R3" s="9" t="s">
        <v>1</v>
      </c>
      <c r="S3" s="9" t="s">
        <v>1</v>
      </c>
      <c r="T3" s="9" t="s">
        <v>1</v>
      </c>
      <c r="U3" s="9" t="s">
        <v>1</v>
      </c>
      <c r="V3" s="9" t="s">
        <v>1</v>
      </c>
      <c r="W3" s="9" t="s">
        <v>1</v>
      </c>
      <c r="X3" s="9" t="s">
        <v>1</v>
      </c>
      <c r="Y3" s="9" t="s">
        <v>1</v>
      </c>
      <c r="Z3" s="9" t="s">
        <v>1</v>
      </c>
      <c r="AA3" s="9" t="s">
        <v>1</v>
      </c>
      <c r="AB3" s="9" t="s">
        <v>1</v>
      </c>
      <c r="AC3" s="9" t="s">
        <v>1</v>
      </c>
      <c r="AD3" s="9" t="s">
        <v>1</v>
      </c>
      <c r="AE3" s="9" t="s">
        <v>1</v>
      </c>
      <c r="AF3" s="9" t="s">
        <v>1</v>
      </c>
      <c r="AG3" s="9" t="s">
        <v>1</v>
      </c>
      <c r="AH3" s="9" t="s">
        <v>1</v>
      </c>
      <c r="AI3" s="9" t="s">
        <v>1</v>
      </c>
      <c r="AJ3" s="9" t="s">
        <v>1</v>
      </c>
      <c r="AK3" s="9" t="s">
        <v>1</v>
      </c>
    </row>
    <row r="4" spans="1:37" ht="24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  <c r="R4" s="9" t="s">
        <v>2</v>
      </c>
      <c r="S4" s="9" t="s">
        <v>2</v>
      </c>
      <c r="T4" s="9" t="s">
        <v>2</v>
      </c>
      <c r="U4" s="9" t="s">
        <v>2</v>
      </c>
      <c r="V4" s="9" t="s">
        <v>2</v>
      </c>
      <c r="W4" s="9" t="s">
        <v>2</v>
      </c>
      <c r="X4" s="9" t="s">
        <v>2</v>
      </c>
      <c r="Y4" s="9" t="s">
        <v>2</v>
      </c>
      <c r="Z4" s="9" t="s">
        <v>2</v>
      </c>
      <c r="AA4" s="9" t="s">
        <v>2</v>
      </c>
      <c r="AB4" s="9" t="s">
        <v>2</v>
      </c>
      <c r="AC4" s="9" t="s">
        <v>2</v>
      </c>
      <c r="AD4" s="9" t="s">
        <v>2</v>
      </c>
      <c r="AE4" s="9" t="s">
        <v>2</v>
      </c>
      <c r="AF4" s="9" t="s">
        <v>2</v>
      </c>
      <c r="AG4" s="9" t="s">
        <v>2</v>
      </c>
      <c r="AH4" s="9" t="s">
        <v>2</v>
      </c>
      <c r="AI4" s="9" t="s">
        <v>2</v>
      </c>
      <c r="AJ4" s="9" t="s">
        <v>2</v>
      </c>
      <c r="AK4" s="9" t="s">
        <v>2</v>
      </c>
    </row>
    <row r="5" spans="1:37">
      <c r="AK5" s="10"/>
    </row>
    <row r="6" spans="1:37" ht="24.75" thickBot="1">
      <c r="A6" s="8" t="s">
        <v>27</v>
      </c>
      <c r="B6" s="8" t="s">
        <v>27</v>
      </c>
      <c r="C6" s="8" t="s">
        <v>27</v>
      </c>
      <c r="D6" s="8" t="s">
        <v>27</v>
      </c>
      <c r="E6" s="8" t="s">
        <v>27</v>
      </c>
      <c r="F6" s="8" t="s">
        <v>27</v>
      </c>
      <c r="G6" s="8" t="s">
        <v>27</v>
      </c>
      <c r="H6" s="8" t="s">
        <v>27</v>
      </c>
      <c r="I6" s="8" t="s">
        <v>27</v>
      </c>
      <c r="J6" s="8" t="s">
        <v>27</v>
      </c>
      <c r="K6" s="8" t="s">
        <v>27</v>
      </c>
      <c r="L6" s="8" t="s">
        <v>27</v>
      </c>
      <c r="M6" s="8" t="s">
        <v>27</v>
      </c>
      <c r="O6" s="8" t="s">
        <v>167</v>
      </c>
      <c r="P6" s="8" t="s">
        <v>4</v>
      </c>
      <c r="Q6" s="8" t="s">
        <v>4</v>
      </c>
      <c r="R6" s="8" t="s">
        <v>4</v>
      </c>
      <c r="S6" s="8" t="s">
        <v>4</v>
      </c>
      <c r="U6" s="8" t="s">
        <v>5</v>
      </c>
      <c r="V6" s="8" t="s">
        <v>5</v>
      </c>
      <c r="W6" s="8" t="s">
        <v>5</v>
      </c>
      <c r="X6" s="8" t="s">
        <v>5</v>
      </c>
      <c r="Y6" s="8" t="s">
        <v>5</v>
      </c>
      <c r="Z6" s="8" t="s">
        <v>5</v>
      </c>
      <c r="AA6" s="8" t="s">
        <v>5</v>
      </c>
      <c r="AC6" s="8" t="s">
        <v>6</v>
      </c>
      <c r="AD6" s="8" t="s">
        <v>6</v>
      </c>
      <c r="AE6" s="8" t="s">
        <v>6</v>
      </c>
      <c r="AF6" s="8" t="s">
        <v>6</v>
      </c>
      <c r="AG6" s="8" t="s">
        <v>6</v>
      </c>
      <c r="AH6" s="8" t="s">
        <v>6</v>
      </c>
      <c r="AI6" s="8" t="s">
        <v>6</v>
      </c>
      <c r="AJ6" s="8" t="s">
        <v>6</v>
      </c>
      <c r="AK6" s="8" t="s">
        <v>6</v>
      </c>
    </row>
    <row r="7" spans="1:37" ht="24">
      <c r="A7" s="8" t="s">
        <v>28</v>
      </c>
      <c r="C7" s="8" t="s">
        <v>29</v>
      </c>
      <c r="E7" s="8" t="s">
        <v>30</v>
      </c>
      <c r="G7" s="8" t="s">
        <v>31</v>
      </c>
      <c r="I7" s="8" t="s">
        <v>32</v>
      </c>
      <c r="K7" s="8" t="s">
        <v>33</v>
      </c>
      <c r="M7" s="8" t="s">
        <v>26</v>
      </c>
      <c r="O7" s="8" t="s">
        <v>7</v>
      </c>
      <c r="Q7" s="8" t="s">
        <v>8</v>
      </c>
      <c r="S7" s="8" t="s">
        <v>9</v>
      </c>
      <c r="U7" s="8" t="s">
        <v>10</v>
      </c>
      <c r="V7" s="8" t="s">
        <v>10</v>
      </c>
      <c r="W7" s="8" t="s">
        <v>10</v>
      </c>
      <c r="Y7" s="8" t="s">
        <v>11</v>
      </c>
      <c r="Z7" s="8" t="s">
        <v>11</v>
      </c>
      <c r="AA7" s="8" t="s">
        <v>11</v>
      </c>
      <c r="AC7" s="8" t="s">
        <v>7</v>
      </c>
      <c r="AE7" s="8" t="s">
        <v>34</v>
      </c>
      <c r="AG7" s="8" t="s">
        <v>8</v>
      </c>
      <c r="AI7" s="8" t="s">
        <v>9</v>
      </c>
      <c r="AK7" s="8" t="s">
        <v>13</v>
      </c>
    </row>
    <row r="8" spans="1:37" ht="24.75" thickBot="1">
      <c r="A8" s="8" t="s">
        <v>28</v>
      </c>
      <c r="C8" s="8" t="s">
        <v>29</v>
      </c>
      <c r="E8" s="8" t="s">
        <v>30</v>
      </c>
      <c r="G8" s="8" t="s">
        <v>31</v>
      </c>
      <c r="I8" s="8" t="s">
        <v>32</v>
      </c>
      <c r="K8" s="8" t="s">
        <v>33</v>
      </c>
      <c r="M8" s="8" t="s">
        <v>26</v>
      </c>
      <c r="O8" s="8" t="s">
        <v>7</v>
      </c>
      <c r="Q8" s="8" t="s">
        <v>8</v>
      </c>
      <c r="S8" s="8" t="s">
        <v>9</v>
      </c>
      <c r="U8" s="8" t="s">
        <v>7</v>
      </c>
      <c r="W8" s="8" t="s">
        <v>8</v>
      </c>
      <c r="Y8" s="8" t="s">
        <v>7</v>
      </c>
      <c r="AA8" s="8" t="s">
        <v>14</v>
      </c>
      <c r="AC8" s="8" t="s">
        <v>7</v>
      </c>
      <c r="AE8" s="8" t="s">
        <v>34</v>
      </c>
      <c r="AG8" s="8" t="s">
        <v>8</v>
      </c>
      <c r="AI8" s="8" t="s">
        <v>9</v>
      </c>
      <c r="AK8" s="8" t="s">
        <v>13</v>
      </c>
    </row>
    <row r="9" spans="1:37" ht="24">
      <c r="A9" s="2" t="s">
        <v>35</v>
      </c>
      <c r="C9" s="1" t="s">
        <v>36</v>
      </c>
      <c r="E9" s="1" t="s">
        <v>36</v>
      </c>
      <c r="G9" s="1" t="s">
        <v>37</v>
      </c>
      <c r="I9" s="1" t="s">
        <v>38</v>
      </c>
      <c r="K9" s="3">
        <v>0</v>
      </c>
      <c r="M9" s="3">
        <v>0</v>
      </c>
      <c r="O9" s="3">
        <v>33400</v>
      </c>
      <c r="Q9" s="3">
        <v>40109392000</v>
      </c>
      <c r="S9" s="3">
        <v>40080312690</v>
      </c>
      <c r="U9" s="3">
        <v>0</v>
      </c>
      <c r="W9" s="3">
        <v>0</v>
      </c>
      <c r="Y9" s="3">
        <v>0</v>
      </c>
      <c r="AA9" s="3">
        <v>0</v>
      </c>
      <c r="AC9" s="3">
        <v>33400</v>
      </c>
      <c r="AE9" s="3">
        <v>1200880</v>
      </c>
      <c r="AG9" s="3">
        <v>40109392000</v>
      </c>
      <c r="AI9" s="3">
        <v>40080312690</v>
      </c>
      <c r="AK9" s="6">
        <v>2.6298716407284839E-3</v>
      </c>
    </row>
    <row r="10" spans="1:37" ht="24">
      <c r="A10" s="2" t="s">
        <v>39</v>
      </c>
      <c r="C10" s="1" t="s">
        <v>36</v>
      </c>
      <c r="E10" s="1" t="s">
        <v>36</v>
      </c>
      <c r="G10" s="1" t="s">
        <v>40</v>
      </c>
      <c r="I10" s="1" t="s">
        <v>41</v>
      </c>
      <c r="K10" s="3">
        <v>40.5</v>
      </c>
      <c r="M10" s="3">
        <v>40.5</v>
      </c>
      <c r="O10" s="3">
        <v>3924</v>
      </c>
      <c r="Q10" s="3">
        <v>13497775200</v>
      </c>
      <c r="S10" s="3">
        <v>13817244065</v>
      </c>
      <c r="U10" s="3">
        <v>0</v>
      </c>
      <c r="W10" s="3">
        <v>0</v>
      </c>
      <c r="Y10" s="3">
        <v>0</v>
      </c>
      <c r="AA10" s="3">
        <v>0</v>
      </c>
      <c r="AC10" s="3">
        <v>3924</v>
      </c>
      <c r="AE10" s="3">
        <v>3634454</v>
      </c>
      <c r="AG10" s="3">
        <v>13497775200</v>
      </c>
      <c r="AI10" s="3">
        <v>14251261694</v>
      </c>
      <c r="AK10" s="6">
        <v>9.3509722001250124E-4</v>
      </c>
    </row>
    <row r="11" spans="1:37" ht="24">
      <c r="A11" s="2" t="s">
        <v>42</v>
      </c>
      <c r="C11" s="1" t="s">
        <v>36</v>
      </c>
      <c r="E11" s="1" t="s">
        <v>36</v>
      </c>
      <c r="G11" s="1" t="s">
        <v>40</v>
      </c>
      <c r="I11" s="1" t="s">
        <v>41</v>
      </c>
      <c r="K11" s="3">
        <v>40.5</v>
      </c>
      <c r="M11" s="3">
        <v>40.5</v>
      </c>
      <c r="O11" s="3">
        <v>436</v>
      </c>
      <c r="Q11" s="3">
        <v>1536363284</v>
      </c>
      <c r="S11" s="3">
        <v>1498665479</v>
      </c>
      <c r="U11" s="3">
        <v>0</v>
      </c>
      <c r="W11" s="3">
        <v>0</v>
      </c>
      <c r="Y11" s="3">
        <v>0</v>
      </c>
      <c r="AA11" s="3">
        <v>0</v>
      </c>
      <c r="AC11" s="3">
        <v>436</v>
      </c>
      <c r="AE11" s="3">
        <v>3634454</v>
      </c>
      <c r="AG11" s="3">
        <v>1536363284</v>
      </c>
      <c r="AI11" s="3">
        <v>1583473521</v>
      </c>
      <c r="AK11" s="6">
        <v>1.0389969107604733E-4</v>
      </c>
    </row>
    <row r="12" spans="1:37" ht="24">
      <c r="A12" s="2" t="s">
        <v>43</v>
      </c>
      <c r="C12" s="1" t="s">
        <v>36</v>
      </c>
      <c r="E12" s="1" t="s">
        <v>36</v>
      </c>
      <c r="G12" s="1" t="s">
        <v>44</v>
      </c>
      <c r="I12" s="1" t="s">
        <v>45</v>
      </c>
      <c r="K12" s="3">
        <v>23</v>
      </c>
      <c r="M12" s="3">
        <v>23</v>
      </c>
      <c r="O12" s="3">
        <v>5000</v>
      </c>
      <c r="Q12" s="3">
        <v>5000000000</v>
      </c>
      <c r="S12" s="3">
        <v>4996375000</v>
      </c>
      <c r="U12" s="3">
        <v>0</v>
      </c>
      <c r="W12" s="3">
        <v>0</v>
      </c>
      <c r="Y12" s="3">
        <v>0</v>
      </c>
      <c r="AA12" s="3">
        <v>0</v>
      </c>
      <c r="AC12" s="3">
        <v>5000</v>
      </c>
      <c r="AE12" s="3">
        <v>1000000</v>
      </c>
      <c r="AG12" s="3">
        <v>5000000000</v>
      </c>
      <c r="AI12" s="3">
        <v>4996375000</v>
      </c>
      <c r="AK12" s="6">
        <v>3.2783738541598638E-4</v>
      </c>
    </row>
    <row r="13" spans="1:37" ht="24">
      <c r="A13" s="2" t="s">
        <v>46</v>
      </c>
      <c r="C13" s="1" t="s">
        <v>36</v>
      </c>
      <c r="E13" s="1" t="s">
        <v>36</v>
      </c>
      <c r="G13" s="1" t="s">
        <v>47</v>
      </c>
      <c r="I13" s="1" t="s">
        <v>48</v>
      </c>
      <c r="K13" s="3">
        <v>23</v>
      </c>
      <c r="M13" s="3">
        <v>23</v>
      </c>
      <c r="O13" s="3">
        <v>20000</v>
      </c>
      <c r="Q13" s="3">
        <v>20000000000</v>
      </c>
      <c r="S13" s="3">
        <v>18397332000</v>
      </c>
      <c r="U13" s="3">
        <v>0</v>
      </c>
      <c r="W13" s="3">
        <v>0</v>
      </c>
      <c r="Y13" s="3">
        <v>0</v>
      </c>
      <c r="AA13" s="3">
        <v>0</v>
      </c>
      <c r="AC13" s="3">
        <v>20000</v>
      </c>
      <c r="AE13" s="3">
        <v>920000</v>
      </c>
      <c r="AG13" s="3">
        <v>20000000000</v>
      </c>
      <c r="AI13" s="3">
        <v>18397332000</v>
      </c>
      <c r="AK13" s="6">
        <v>1.2071418221230111E-3</v>
      </c>
    </row>
    <row r="14" spans="1:37" ht="24">
      <c r="A14" s="2" t="s">
        <v>49</v>
      </c>
      <c r="C14" s="1" t="s">
        <v>36</v>
      </c>
      <c r="E14" s="1" t="s">
        <v>36</v>
      </c>
      <c r="G14" s="1" t="s">
        <v>50</v>
      </c>
      <c r="I14" s="1" t="s">
        <v>51</v>
      </c>
      <c r="K14" s="3">
        <v>23</v>
      </c>
      <c r="M14" s="3">
        <v>23</v>
      </c>
      <c r="O14" s="3">
        <v>5000</v>
      </c>
      <c r="Q14" s="3">
        <v>5000000000</v>
      </c>
      <c r="S14" s="3">
        <v>4996375000</v>
      </c>
      <c r="U14" s="3">
        <v>0</v>
      </c>
      <c r="W14" s="3">
        <v>0</v>
      </c>
      <c r="Y14" s="3">
        <v>0</v>
      </c>
      <c r="AA14" s="3">
        <v>0</v>
      </c>
      <c r="AC14" s="3">
        <v>5000</v>
      </c>
      <c r="AE14" s="3">
        <v>1000000</v>
      </c>
      <c r="AG14" s="3">
        <v>5000000000</v>
      </c>
      <c r="AI14" s="3">
        <v>4996375000</v>
      </c>
      <c r="AK14" s="6">
        <v>3.2783738541598638E-4</v>
      </c>
    </row>
    <row r="15" spans="1:37" ht="24.75" thickBot="1">
      <c r="A15" s="2" t="s">
        <v>52</v>
      </c>
      <c r="C15" s="1" t="s">
        <v>36</v>
      </c>
      <c r="E15" s="1" t="s">
        <v>36</v>
      </c>
      <c r="G15" s="1" t="s">
        <v>53</v>
      </c>
      <c r="I15" s="1" t="s">
        <v>54</v>
      </c>
      <c r="K15" s="3">
        <v>54.06</v>
      </c>
      <c r="M15" s="3">
        <v>54.06</v>
      </c>
      <c r="O15" s="3">
        <v>0</v>
      </c>
      <c r="Q15" s="3">
        <v>0</v>
      </c>
      <c r="S15" s="3">
        <v>0</v>
      </c>
      <c r="U15" s="3">
        <v>134150</v>
      </c>
      <c r="W15" s="3">
        <v>499994489500</v>
      </c>
      <c r="Y15" s="3">
        <v>0</v>
      </c>
      <c r="AA15" s="3">
        <v>0</v>
      </c>
      <c r="AC15" s="3">
        <v>134150</v>
      </c>
      <c r="AE15" s="3">
        <v>3804413</v>
      </c>
      <c r="AG15" s="3">
        <v>499994489500</v>
      </c>
      <c r="AI15" s="3">
        <v>509992034099</v>
      </c>
      <c r="AK15" s="6">
        <v>3.3463151793449594E-2</v>
      </c>
    </row>
    <row r="16" spans="1:37" ht="23.25" thickBot="1">
      <c r="A16" s="1" t="s">
        <v>25</v>
      </c>
      <c r="C16" s="1" t="s">
        <v>25</v>
      </c>
      <c r="E16" s="1" t="s">
        <v>25</v>
      </c>
      <c r="G16" s="1" t="s">
        <v>25</v>
      </c>
      <c r="I16" s="1" t="s">
        <v>25</v>
      </c>
      <c r="K16" s="1" t="s">
        <v>25</v>
      </c>
      <c r="M16" s="1" t="s">
        <v>25</v>
      </c>
      <c r="O16" s="1" t="s">
        <v>25</v>
      </c>
      <c r="Q16" s="4">
        <f>SUM(Q9:Q15)</f>
        <v>85143530484</v>
      </c>
      <c r="S16" s="4">
        <f>SUM(S9:S15)</f>
        <v>83786304234</v>
      </c>
      <c r="U16" s="1" t="s">
        <v>25</v>
      </c>
      <c r="W16" s="4">
        <f>SUM(W9:W15)</f>
        <v>499994489500</v>
      </c>
      <c r="Y16" s="1" t="s">
        <v>25</v>
      </c>
      <c r="AA16" s="4">
        <f>SUM(AA9:AA15)</f>
        <v>0</v>
      </c>
      <c r="AC16" s="1" t="s">
        <v>25</v>
      </c>
      <c r="AE16" s="1" t="s">
        <v>25</v>
      </c>
      <c r="AG16" s="4">
        <f>SUM(AG9:AG15)</f>
        <v>585138019984</v>
      </c>
      <c r="AI16" s="4">
        <f>SUM(AI9:AI15)</f>
        <v>594297164004</v>
      </c>
      <c r="AK16" s="7">
        <f>SUM(AK9:AK15)</f>
        <v>3.899483693822161E-2</v>
      </c>
    </row>
    <row r="17" ht="23.25" thickTop="1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8"/>
  <sheetViews>
    <sheetView rightToLeft="1" workbookViewId="0">
      <selection activeCell="Q32" sqref="Q32"/>
    </sheetView>
  </sheetViews>
  <sheetFormatPr defaultRowHeight="22.5"/>
  <cols>
    <col min="1" max="1" width="25" style="1" bestFit="1" customWidth="1"/>
    <col min="2" max="2" width="1" style="1" customWidth="1"/>
    <col min="3" max="3" width="31" style="1" customWidth="1"/>
    <col min="4" max="4" width="1" style="1" customWidth="1"/>
    <col min="5" max="5" width="25" style="1" customWidth="1"/>
    <col min="6" max="6" width="1" style="1" customWidth="1"/>
    <col min="7" max="7" width="20" style="1" customWidth="1"/>
    <col min="8" max="8" width="1" style="1" customWidth="1"/>
    <col min="9" max="9" width="12" style="1" customWidth="1"/>
    <col min="10" max="10" width="1" style="1" customWidth="1"/>
    <col min="11" max="11" width="22" style="1" customWidth="1"/>
    <col min="12" max="12" width="1" style="1" customWidth="1"/>
    <col min="13" max="13" width="26.42578125" style="12" bestFit="1" customWidth="1"/>
    <col min="14" max="14" width="1" style="12" customWidth="1"/>
    <col min="15" max="15" width="26.42578125" style="12" bestFit="1" customWidth="1"/>
    <col min="16" max="16" width="1" style="1" customWidth="1"/>
    <col min="17" max="17" width="22" style="1" customWidth="1"/>
    <col min="18" max="18" width="1" style="1" customWidth="1"/>
    <col min="19" max="19" width="25" style="1" customWidth="1"/>
    <col min="20" max="20" width="1" style="1" customWidth="1"/>
    <col min="21" max="16384" width="9.140625" style="1"/>
  </cols>
  <sheetData>
    <row r="2" spans="1:19" ht="24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  <c r="R2" s="9" t="s">
        <v>0</v>
      </c>
      <c r="S2" s="9" t="s">
        <v>0</v>
      </c>
    </row>
    <row r="3" spans="1:19" ht="24">
      <c r="A3" s="9" t="s">
        <v>1</v>
      </c>
      <c r="B3" s="9" t="s">
        <v>1</v>
      </c>
      <c r="C3" s="9" t="s">
        <v>1</v>
      </c>
      <c r="D3" s="9" t="s">
        <v>1</v>
      </c>
      <c r="E3" s="9" t="s">
        <v>1</v>
      </c>
      <c r="F3" s="9" t="s">
        <v>1</v>
      </c>
      <c r="G3" s="9" t="s">
        <v>1</v>
      </c>
      <c r="H3" s="9" t="s">
        <v>1</v>
      </c>
      <c r="I3" s="9" t="s">
        <v>1</v>
      </c>
      <c r="J3" s="9" t="s">
        <v>1</v>
      </c>
      <c r="K3" s="9" t="s">
        <v>1</v>
      </c>
      <c r="L3" s="9" t="s">
        <v>1</v>
      </c>
      <c r="M3" s="9" t="s">
        <v>1</v>
      </c>
      <c r="N3" s="9" t="s">
        <v>1</v>
      </c>
      <c r="O3" s="9" t="s">
        <v>1</v>
      </c>
      <c r="P3" s="9" t="s">
        <v>1</v>
      </c>
      <c r="Q3" s="9" t="s">
        <v>1</v>
      </c>
      <c r="R3" s="9" t="s">
        <v>1</v>
      </c>
      <c r="S3" s="9" t="s">
        <v>1</v>
      </c>
    </row>
    <row r="4" spans="1:19" ht="24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  <c r="R4" s="9" t="s">
        <v>2</v>
      </c>
      <c r="S4" s="9" t="s">
        <v>2</v>
      </c>
    </row>
    <row r="6" spans="1:19" ht="24.75" thickBot="1">
      <c r="A6" s="8" t="s">
        <v>56</v>
      </c>
      <c r="C6" s="8" t="s">
        <v>57</v>
      </c>
      <c r="D6" s="8" t="s">
        <v>57</v>
      </c>
      <c r="E6" s="8" t="s">
        <v>57</v>
      </c>
      <c r="F6" s="8" t="s">
        <v>57</v>
      </c>
      <c r="G6" s="8" t="s">
        <v>57</v>
      </c>
      <c r="H6" s="8" t="s">
        <v>57</v>
      </c>
      <c r="I6" s="8" t="s">
        <v>57</v>
      </c>
      <c r="K6" s="8" t="s">
        <v>167</v>
      </c>
      <c r="M6" s="11" t="s">
        <v>5</v>
      </c>
      <c r="N6" s="11" t="s">
        <v>5</v>
      </c>
      <c r="O6" s="11" t="s">
        <v>5</v>
      </c>
      <c r="Q6" s="8" t="s">
        <v>6</v>
      </c>
      <c r="R6" s="8" t="s">
        <v>6</v>
      </c>
      <c r="S6" s="8" t="s">
        <v>6</v>
      </c>
    </row>
    <row r="7" spans="1:19" ht="24.75" thickBot="1">
      <c r="A7" s="8" t="s">
        <v>56</v>
      </c>
      <c r="C7" s="8" t="s">
        <v>58</v>
      </c>
      <c r="E7" s="8" t="s">
        <v>59</v>
      </c>
      <c r="G7" s="8" t="s">
        <v>60</v>
      </c>
      <c r="I7" s="8" t="s">
        <v>33</v>
      </c>
      <c r="K7" s="8" t="s">
        <v>61</v>
      </c>
      <c r="M7" s="11" t="s">
        <v>62</v>
      </c>
      <c r="O7" s="11" t="s">
        <v>63</v>
      </c>
      <c r="Q7" s="8" t="s">
        <v>61</v>
      </c>
      <c r="S7" s="8" t="s">
        <v>55</v>
      </c>
    </row>
    <row r="8" spans="1:19" ht="24">
      <c r="A8" s="2" t="s">
        <v>64</v>
      </c>
      <c r="C8" s="1" t="s">
        <v>65</v>
      </c>
      <c r="E8" s="1" t="s">
        <v>66</v>
      </c>
      <c r="G8" s="1" t="s">
        <v>67</v>
      </c>
      <c r="I8" s="3">
        <v>0</v>
      </c>
      <c r="K8" s="3">
        <v>156428</v>
      </c>
      <c r="M8" s="12">
        <v>0</v>
      </c>
      <c r="O8" s="12">
        <v>0</v>
      </c>
      <c r="Q8" s="3">
        <v>156428</v>
      </c>
      <c r="S8" s="6">
        <v>1.0264030727447782E-8</v>
      </c>
    </row>
    <row r="9" spans="1:19" ht="24">
      <c r="A9" s="2" t="s">
        <v>68</v>
      </c>
      <c r="C9" s="1" t="s">
        <v>69</v>
      </c>
      <c r="E9" s="1" t="s">
        <v>66</v>
      </c>
      <c r="G9" s="1" t="s">
        <v>70</v>
      </c>
      <c r="I9" s="3">
        <v>0</v>
      </c>
      <c r="K9" s="3">
        <v>9270568</v>
      </c>
      <c r="M9" s="12">
        <v>1134284517</v>
      </c>
      <c r="O9" s="12">
        <v>1134493415</v>
      </c>
      <c r="Q9" s="3">
        <v>9061670</v>
      </c>
      <c r="S9" s="6">
        <v>5.9458191194665759E-7</v>
      </c>
    </row>
    <row r="10" spans="1:19" ht="24">
      <c r="A10" s="2" t="s">
        <v>71</v>
      </c>
      <c r="C10" s="1" t="s">
        <v>72</v>
      </c>
      <c r="E10" s="1" t="s">
        <v>66</v>
      </c>
      <c r="G10" s="1" t="s">
        <v>73</v>
      </c>
      <c r="I10" s="3">
        <v>0</v>
      </c>
      <c r="K10" s="3">
        <v>102519905071</v>
      </c>
      <c r="M10" s="12">
        <v>0</v>
      </c>
      <c r="O10" s="12">
        <v>0</v>
      </c>
      <c r="Q10" s="3">
        <v>102519905071</v>
      </c>
      <c r="S10" s="6">
        <v>6.7268484914706685E-3</v>
      </c>
    </row>
    <row r="11" spans="1:19" ht="24">
      <c r="A11" s="2" t="s">
        <v>68</v>
      </c>
      <c r="C11" s="1" t="s">
        <v>74</v>
      </c>
      <c r="E11" s="1" t="s">
        <v>66</v>
      </c>
      <c r="G11" s="1" t="s">
        <v>75</v>
      </c>
      <c r="I11" s="3">
        <v>0</v>
      </c>
      <c r="K11" s="3">
        <v>10115802</v>
      </c>
      <c r="M11" s="12">
        <v>41402</v>
      </c>
      <c r="O11" s="12">
        <v>0</v>
      </c>
      <c r="Q11" s="3">
        <v>10157204</v>
      </c>
      <c r="S11" s="6">
        <v>6.6646542793461228E-7</v>
      </c>
    </row>
    <row r="12" spans="1:19" ht="24">
      <c r="A12" s="2" t="s">
        <v>68</v>
      </c>
      <c r="C12" s="1" t="s">
        <v>76</v>
      </c>
      <c r="E12" s="1" t="s">
        <v>66</v>
      </c>
      <c r="G12" s="1" t="s">
        <v>75</v>
      </c>
      <c r="I12" s="3">
        <v>0</v>
      </c>
      <c r="K12" s="3">
        <v>11194903</v>
      </c>
      <c r="M12" s="12">
        <v>45818</v>
      </c>
      <c r="O12" s="12">
        <v>0</v>
      </c>
      <c r="Q12" s="3">
        <v>11240721</v>
      </c>
      <c r="S12" s="6">
        <v>7.3756044789083517E-7</v>
      </c>
    </row>
    <row r="13" spans="1:19" ht="24">
      <c r="A13" s="2" t="s">
        <v>68</v>
      </c>
      <c r="C13" s="1" t="s">
        <v>77</v>
      </c>
      <c r="E13" s="1" t="s">
        <v>66</v>
      </c>
      <c r="G13" s="1" t="s">
        <v>78</v>
      </c>
      <c r="I13" s="3">
        <v>0</v>
      </c>
      <c r="K13" s="3">
        <v>10903281</v>
      </c>
      <c r="M13" s="12">
        <v>44625</v>
      </c>
      <c r="O13" s="12">
        <v>0</v>
      </c>
      <c r="Q13" s="3">
        <v>10947906</v>
      </c>
      <c r="S13" s="6">
        <v>7.1834737761276712E-7</v>
      </c>
    </row>
    <row r="14" spans="1:19" ht="24">
      <c r="A14" s="2" t="s">
        <v>79</v>
      </c>
      <c r="C14" s="1" t="s">
        <v>80</v>
      </c>
      <c r="E14" s="1" t="s">
        <v>66</v>
      </c>
      <c r="G14" s="1" t="s">
        <v>81</v>
      </c>
      <c r="I14" s="3">
        <v>0</v>
      </c>
      <c r="K14" s="3">
        <v>56461358</v>
      </c>
      <c r="M14" s="12">
        <v>120750515340</v>
      </c>
      <c r="O14" s="12">
        <v>119553061643</v>
      </c>
      <c r="Q14" s="3">
        <v>1253915055</v>
      </c>
      <c r="S14" s="6">
        <v>8.2275696512960447E-5</v>
      </c>
    </row>
    <row r="15" spans="1:19" ht="24">
      <c r="A15" s="2" t="s">
        <v>79</v>
      </c>
      <c r="C15" s="1" t="s">
        <v>82</v>
      </c>
      <c r="E15" s="1" t="s">
        <v>66</v>
      </c>
      <c r="G15" s="1" t="s">
        <v>81</v>
      </c>
      <c r="I15" s="3">
        <v>0</v>
      </c>
      <c r="K15" s="3">
        <v>234575959</v>
      </c>
      <c r="M15" s="12">
        <v>4845109239569</v>
      </c>
      <c r="O15" s="12">
        <v>4841251323914</v>
      </c>
      <c r="Q15" s="3">
        <v>4092491614</v>
      </c>
      <c r="S15" s="6">
        <v>2.6852903366352806E-4</v>
      </c>
    </row>
    <row r="16" spans="1:19" ht="24">
      <c r="A16" s="2" t="s">
        <v>79</v>
      </c>
      <c r="C16" s="1" t="s">
        <v>83</v>
      </c>
      <c r="E16" s="1" t="s">
        <v>66</v>
      </c>
      <c r="G16" s="1" t="s">
        <v>81</v>
      </c>
      <c r="I16" s="3">
        <v>0</v>
      </c>
      <c r="K16" s="3">
        <v>134633575837</v>
      </c>
      <c r="M16" s="12">
        <v>257826265838</v>
      </c>
      <c r="O16" s="12">
        <v>321232165000</v>
      </c>
      <c r="Q16" s="3">
        <v>71227676675</v>
      </c>
      <c r="S16" s="6">
        <v>4.6736074234594556E-3</v>
      </c>
    </row>
    <row r="17" spans="1:19" ht="24">
      <c r="A17" s="2" t="s">
        <v>79</v>
      </c>
      <c r="C17" s="1" t="s">
        <v>84</v>
      </c>
      <c r="E17" s="1" t="s">
        <v>66</v>
      </c>
      <c r="G17" s="1" t="s">
        <v>81</v>
      </c>
      <c r="I17" s="3">
        <v>0</v>
      </c>
      <c r="K17" s="3">
        <v>364163592202</v>
      </c>
      <c r="M17" s="12">
        <v>4160621101098</v>
      </c>
      <c r="O17" s="12">
        <v>4457125427740</v>
      </c>
      <c r="Q17" s="3">
        <v>67659265560</v>
      </c>
      <c r="S17" s="6">
        <v>4.4394659568900039E-3</v>
      </c>
    </row>
    <row r="18" spans="1:19" ht="24">
      <c r="A18" s="2" t="s">
        <v>79</v>
      </c>
      <c r="C18" s="1" t="s">
        <v>85</v>
      </c>
      <c r="E18" s="1" t="s">
        <v>66</v>
      </c>
      <c r="G18" s="1" t="s">
        <v>86</v>
      </c>
      <c r="I18" s="3">
        <v>0</v>
      </c>
      <c r="K18" s="3">
        <v>2318452752</v>
      </c>
      <c r="M18" s="12">
        <v>1458343153977</v>
      </c>
      <c r="O18" s="12">
        <v>1453693960000</v>
      </c>
      <c r="Q18" s="3">
        <v>6967646729</v>
      </c>
      <c r="S18" s="6">
        <v>4.5718247452155008E-4</v>
      </c>
    </row>
    <row r="19" spans="1:19" ht="24">
      <c r="A19" s="2" t="s">
        <v>79</v>
      </c>
      <c r="C19" s="1" t="s">
        <v>87</v>
      </c>
      <c r="E19" s="1" t="s">
        <v>66</v>
      </c>
      <c r="G19" s="1" t="s">
        <v>88</v>
      </c>
      <c r="I19" s="3">
        <v>0</v>
      </c>
      <c r="K19" s="3">
        <v>731726784</v>
      </c>
      <c r="M19" s="12">
        <v>406739549069</v>
      </c>
      <c r="O19" s="12">
        <v>403000000000</v>
      </c>
      <c r="Q19" s="3">
        <v>4471275853</v>
      </c>
      <c r="S19" s="6">
        <v>2.9338297968450211E-4</v>
      </c>
    </row>
    <row r="20" spans="1:19" ht="24">
      <c r="A20" s="2" t="s">
        <v>68</v>
      </c>
      <c r="C20" s="1" t="s">
        <v>89</v>
      </c>
      <c r="E20" s="1" t="s">
        <v>90</v>
      </c>
      <c r="G20" s="1" t="s">
        <v>91</v>
      </c>
      <c r="I20" s="3">
        <v>0</v>
      </c>
      <c r="K20" s="3">
        <v>330000</v>
      </c>
      <c r="M20" s="12">
        <v>0</v>
      </c>
      <c r="O20" s="12">
        <v>0</v>
      </c>
      <c r="Q20" s="3">
        <v>330000</v>
      </c>
      <c r="S20" s="6">
        <v>2.1652965837687422E-8</v>
      </c>
    </row>
    <row r="21" spans="1:19" ht="24">
      <c r="A21" s="2" t="s">
        <v>79</v>
      </c>
      <c r="C21" s="1" t="s">
        <v>92</v>
      </c>
      <c r="E21" s="1" t="s">
        <v>66</v>
      </c>
      <c r="G21" s="1" t="s">
        <v>37</v>
      </c>
      <c r="I21" s="3">
        <v>0</v>
      </c>
      <c r="K21" s="3">
        <v>913468958</v>
      </c>
      <c r="M21" s="12">
        <v>5255592266</v>
      </c>
      <c r="O21" s="12">
        <v>0</v>
      </c>
      <c r="Q21" s="3">
        <v>6169061224</v>
      </c>
      <c r="S21" s="6">
        <v>4.0478324828446713E-4</v>
      </c>
    </row>
    <row r="22" spans="1:19" ht="24">
      <c r="A22" s="2" t="s">
        <v>79</v>
      </c>
      <c r="C22" s="1" t="s">
        <v>93</v>
      </c>
      <c r="E22" s="1" t="s">
        <v>66</v>
      </c>
      <c r="G22" s="1" t="s">
        <v>94</v>
      </c>
      <c r="I22" s="3">
        <v>0</v>
      </c>
      <c r="K22" s="3">
        <v>396948020</v>
      </c>
      <c r="M22" s="12">
        <v>2647082734</v>
      </c>
      <c r="O22" s="12">
        <v>0</v>
      </c>
      <c r="Q22" s="3">
        <v>3044030754</v>
      </c>
      <c r="S22" s="6">
        <v>1.997342240158542E-4</v>
      </c>
    </row>
    <row r="23" spans="1:19" ht="24">
      <c r="A23" s="2" t="s">
        <v>79</v>
      </c>
      <c r="C23" s="1" t="s">
        <v>95</v>
      </c>
      <c r="E23" s="1" t="s">
        <v>66</v>
      </c>
      <c r="G23" s="1" t="s">
        <v>96</v>
      </c>
      <c r="I23" s="3">
        <v>0</v>
      </c>
      <c r="K23" s="3">
        <v>838980299</v>
      </c>
      <c r="M23" s="12">
        <v>1764266346</v>
      </c>
      <c r="O23" s="12">
        <v>0</v>
      </c>
      <c r="Q23" s="3">
        <v>2603246645</v>
      </c>
      <c r="S23" s="6">
        <v>1.708121535492709E-4</v>
      </c>
    </row>
    <row r="24" spans="1:19" ht="24">
      <c r="A24" s="2" t="s">
        <v>79</v>
      </c>
      <c r="C24" s="1" t="s">
        <v>97</v>
      </c>
      <c r="E24" s="1" t="s">
        <v>66</v>
      </c>
      <c r="G24" s="1" t="s">
        <v>98</v>
      </c>
      <c r="I24" s="3">
        <v>0</v>
      </c>
      <c r="K24" s="3">
        <v>9748214147</v>
      </c>
      <c r="M24" s="12">
        <v>1749318974988</v>
      </c>
      <c r="O24" s="12">
        <v>1742894701700</v>
      </c>
      <c r="Q24" s="3">
        <v>16172487435</v>
      </c>
      <c r="S24" s="6">
        <v>1.0611585392135883E-3</v>
      </c>
    </row>
    <row r="25" spans="1:19" ht="24">
      <c r="A25" s="2" t="s">
        <v>79</v>
      </c>
      <c r="C25" s="1" t="s">
        <v>99</v>
      </c>
      <c r="E25" s="1" t="s">
        <v>66</v>
      </c>
      <c r="G25" s="1" t="s">
        <v>98</v>
      </c>
      <c r="I25" s="3">
        <v>0</v>
      </c>
      <c r="K25" s="3">
        <v>149003415600</v>
      </c>
      <c r="M25" s="12">
        <v>16091151023</v>
      </c>
      <c r="O25" s="12">
        <v>164543436716</v>
      </c>
      <c r="Q25" s="3">
        <v>551129907</v>
      </c>
      <c r="S25" s="6">
        <v>3.6162415298178324E-5</v>
      </c>
    </row>
    <row r="26" spans="1:19" ht="24">
      <c r="A26" s="2" t="s">
        <v>79</v>
      </c>
      <c r="C26" s="1" t="s">
        <v>100</v>
      </c>
      <c r="E26" s="1" t="s">
        <v>66</v>
      </c>
      <c r="G26" s="1" t="s">
        <v>101</v>
      </c>
      <c r="I26" s="3">
        <v>0</v>
      </c>
      <c r="K26" s="3">
        <v>999615600</v>
      </c>
      <c r="M26" s="12">
        <v>20467039161</v>
      </c>
      <c r="O26" s="12">
        <v>0</v>
      </c>
      <c r="Q26" s="3">
        <v>21466654761</v>
      </c>
      <c r="S26" s="6">
        <v>1.4085355823920092E-3</v>
      </c>
    </row>
    <row r="27" spans="1:19" ht="24">
      <c r="A27" s="2" t="s">
        <v>79</v>
      </c>
      <c r="C27" s="1" t="s">
        <v>102</v>
      </c>
      <c r="E27" s="1" t="s">
        <v>66</v>
      </c>
      <c r="G27" s="1" t="s">
        <v>103</v>
      </c>
      <c r="I27" s="3">
        <v>0</v>
      </c>
      <c r="K27" s="3">
        <v>0</v>
      </c>
      <c r="M27" s="12">
        <v>28622636716</v>
      </c>
      <c r="O27" s="12">
        <v>28124322000</v>
      </c>
      <c r="Q27" s="3">
        <v>498314716</v>
      </c>
      <c r="S27" s="6">
        <v>3.2696944005954271E-5</v>
      </c>
    </row>
    <row r="28" spans="1:19" ht="24">
      <c r="A28" s="2" t="s">
        <v>104</v>
      </c>
      <c r="C28" s="1" t="s">
        <v>105</v>
      </c>
      <c r="E28" s="1" t="s">
        <v>66</v>
      </c>
      <c r="G28" s="1" t="s">
        <v>106</v>
      </c>
      <c r="I28" s="3">
        <v>0</v>
      </c>
      <c r="K28" s="3">
        <v>430000</v>
      </c>
      <c r="M28" s="12">
        <v>0</v>
      </c>
      <c r="O28" s="12">
        <v>105000</v>
      </c>
      <c r="Q28" s="3">
        <v>325000</v>
      </c>
      <c r="S28" s="6">
        <v>2.1324890597722463E-8</v>
      </c>
    </row>
    <row r="29" spans="1:19" ht="24">
      <c r="A29" s="2" t="s">
        <v>107</v>
      </c>
      <c r="C29" s="1" t="s">
        <v>108</v>
      </c>
      <c r="E29" s="1" t="s">
        <v>109</v>
      </c>
      <c r="G29" s="1" t="s">
        <v>106</v>
      </c>
      <c r="I29" s="3">
        <v>30</v>
      </c>
      <c r="K29" s="3">
        <v>46000000000</v>
      </c>
      <c r="M29" s="12">
        <v>0</v>
      </c>
      <c r="O29" s="12">
        <v>0</v>
      </c>
      <c r="Q29" s="3">
        <v>46000000000</v>
      </c>
      <c r="S29" s="6">
        <v>3.0182922076776408E-3</v>
      </c>
    </row>
    <row r="30" spans="1:19" ht="24">
      <c r="A30" s="2" t="s">
        <v>107</v>
      </c>
      <c r="C30" s="1" t="s">
        <v>110</v>
      </c>
      <c r="E30" s="1" t="s">
        <v>109</v>
      </c>
      <c r="G30" s="1" t="s">
        <v>106</v>
      </c>
      <c r="I30" s="3">
        <v>30</v>
      </c>
      <c r="K30" s="3">
        <v>95000000000</v>
      </c>
      <c r="M30" s="12">
        <v>0</v>
      </c>
      <c r="O30" s="12">
        <v>0</v>
      </c>
      <c r="Q30" s="3">
        <v>95000000000</v>
      </c>
      <c r="S30" s="6">
        <v>6.2334295593342581E-3</v>
      </c>
    </row>
    <row r="31" spans="1:19" ht="24">
      <c r="A31" s="2" t="s">
        <v>107</v>
      </c>
      <c r="C31" s="1" t="s">
        <v>111</v>
      </c>
      <c r="E31" s="1" t="s">
        <v>109</v>
      </c>
      <c r="G31" s="1" t="s">
        <v>106</v>
      </c>
      <c r="I31" s="3">
        <v>30</v>
      </c>
      <c r="K31" s="3">
        <v>177000000000</v>
      </c>
      <c r="M31" s="12">
        <v>0</v>
      </c>
      <c r="O31" s="12">
        <v>0</v>
      </c>
      <c r="Q31" s="3">
        <v>177000000000</v>
      </c>
      <c r="S31" s="6">
        <v>1.1613863494759617E-2</v>
      </c>
    </row>
    <row r="32" spans="1:19" ht="24">
      <c r="A32" s="2" t="s">
        <v>107</v>
      </c>
      <c r="C32" s="1" t="s">
        <v>112</v>
      </c>
      <c r="E32" s="1" t="s">
        <v>109</v>
      </c>
      <c r="G32" s="1" t="s">
        <v>106</v>
      </c>
      <c r="I32" s="3">
        <v>30</v>
      </c>
      <c r="K32" s="3">
        <v>370000000000</v>
      </c>
      <c r="M32" s="12">
        <v>0</v>
      </c>
      <c r="O32" s="12">
        <v>0</v>
      </c>
      <c r="Q32" s="3">
        <v>370000000000</v>
      </c>
      <c r="S32" s="6">
        <v>2.4277567757407109E-2</v>
      </c>
    </row>
    <row r="33" spans="1:19" ht="24">
      <c r="A33" s="2" t="s">
        <v>79</v>
      </c>
      <c r="C33" s="1" t="s">
        <v>113</v>
      </c>
      <c r="E33" s="1" t="s">
        <v>66</v>
      </c>
      <c r="G33" s="1" t="s">
        <v>114</v>
      </c>
      <c r="I33" s="3">
        <v>0</v>
      </c>
      <c r="K33" s="3">
        <v>0</v>
      </c>
      <c r="M33" s="12">
        <v>510000000000</v>
      </c>
      <c r="O33" s="12">
        <v>499994070000</v>
      </c>
      <c r="Q33" s="3">
        <v>10005930000</v>
      </c>
      <c r="S33" s="6">
        <v>6.5653957716452032E-4</v>
      </c>
    </row>
    <row r="34" spans="1:19" ht="24">
      <c r="A34" s="2" t="s">
        <v>107</v>
      </c>
      <c r="C34" s="1" t="s">
        <v>116</v>
      </c>
      <c r="E34" s="1" t="s">
        <v>109</v>
      </c>
      <c r="G34" s="1" t="s">
        <v>114</v>
      </c>
      <c r="I34" s="3">
        <v>29</v>
      </c>
      <c r="K34" s="3">
        <v>0</v>
      </c>
      <c r="M34" s="12">
        <v>151000000000</v>
      </c>
      <c r="O34" s="12">
        <v>0</v>
      </c>
      <c r="Q34" s="3">
        <v>151000000000</v>
      </c>
      <c r="S34" s="6">
        <v>9.907872246941821E-3</v>
      </c>
    </row>
    <row r="35" spans="1:19" ht="24.75" thickBot="1">
      <c r="A35" s="2" t="s">
        <v>107</v>
      </c>
      <c r="C35" s="1" t="s">
        <v>117</v>
      </c>
      <c r="E35" s="1" t="s">
        <v>109</v>
      </c>
      <c r="G35" s="1" t="s">
        <v>114</v>
      </c>
      <c r="I35" s="3">
        <v>29</v>
      </c>
      <c r="K35" s="3">
        <v>0</v>
      </c>
      <c r="M35" s="12">
        <v>16000000000</v>
      </c>
      <c r="O35" s="12">
        <v>0</v>
      </c>
      <c r="Q35" s="3">
        <v>16000000000</v>
      </c>
      <c r="S35" s="6">
        <v>1.049840767887875E-3</v>
      </c>
    </row>
    <row r="36" spans="1:19" ht="23.25" thickBot="1">
      <c r="A36" s="1" t="s">
        <v>25</v>
      </c>
      <c r="C36" s="1" t="s">
        <v>25</v>
      </c>
      <c r="E36" s="1" t="s">
        <v>25</v>
      </c>
      <c r="G36" s="1" t="s">
        <v>25</v>
      </c>
      <c r="I36" s="1" t="s">
        <v>25</v>
      </c>
      <c r="K36" s="4">
        <f>SUM(K8:K35)</f>
        <v>1454601333569</v>
      </c>
      <c r="M36" s="13">
        <f>SUM(M8:M35)</f>
        <v>13751690984487</v>
      </c>
      <c r="O36" s="13">
        <f>SUM(O8:O35)</f>
        <v>14032547067128</v>
      </c>
      <c r="Q36" s="4">
        <f>SUM(Q8:Q35)</f>
        <v>1173745250928</v>
      </c>
      <c r="S36" s="7">
        <f>SUM(S8:S35)</f>
        <v>7.7015350971187391E-2</v>
      </c>
    </row>
    <row r="37" spans="1:19" ht="23.25" thickTop="1"/>
    <row r="38" spans="1:19">
      <c r="Q38" s="14"/>
    </row>
  </sheetData>
  <mergeCells count="17"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34"/>
  <sheetViews>
    <sheetView rightToLeft="1" workbookViewId="0">
      <selection activeCell="S8" sqref="S8:S10"/>
    </sheetView>
  </sheetViews>
  <sheetFormatPr defaultRowHeight="22.5"/>
  <cols>
    <col min="1" max="1" width="35.85546875" style="1" bestFit="1" customWidth="1"/>
    <col min="2" max="2" width="1" style="1" customWidth="1"/>
    <col min="3" max="3" width="19" style="1" customWidth="1"/>
    <col min="4" max="4" width="1" style="1" customWidth="1"/>
    <col min="5" max="5" width="20" style="1" customWidth="1"/>
    <col min="6" max="6" width="1" style="1" customWidth="1"/>
    <col min="7" max="7" width="12" style="1" customWidth="1"/>
    <col min="8" max="8" width="1" style="1" customWidth="1"/>
    <col min="9" max="9" width="20" style="1" customWidth="1"/>
    <col min="10" max="10" width="1" style="1" customWidth="1"/>
    <col min="11" max="11" width="16" style="1" customWidth="1"/>
    <col min="12" max="12" width="1" style="1" customWidth="1"/>
    <col min="13" max="13" width="20" style="1" customWidth="1"/>
    <col min="14" max="14" width="1" style="1" customWidth="1"/>
    <col min="15" max="15" width="20" style="1" customWidth="1"/>
    <col min="16" max="16" width="1" style="1" customWidth="1"/>
    <col min="17" max="17" width="16" style="1" customWidth="1"/>
    <col min="18" max="18" width="1" style="1" customWidth="1"/>
    <col min="19" max="19" width="20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  <c r="R2" s="9" t="s">
        <v>0</v>
      </c>
      <c r="S2" s="9" t="s">
        <v>0</v>
      </c>
    </row>
    <row r="3" spans="1:19" ht="24">
      <c r="A3" s="9" t="s">
        <v>118</v>
      </c>
      <c r="B3" s="9" t="s">
        <v>118</v>
      </c>
      <c r="C3" s="9" t="s">
        <v>118</v>
      </c>
      <c r="D3" s="9" t="s">
        <v>118</v>
      </c>
      <c r="E3" s="9" t="s">
        <v>118</v>
      </c>
      <c r="F3" s="9" t="s">
        <v>118</v>
      </c>
      <c r="G3" s="9" t="s">
        <v>118</v>
      </c>
      <c r="H3" s="9" t="s">
        <v>118</v>
      </c>
      <c r="I3" s="9" t="s">
        <v>118</v>
      </c>
      <c r="J3" s="9" t="s">
        <v>118</v>
      </c>
      <c r="K3" s="9" t="s">
        <v>118</v>
      </c>
      <c r="L3" s="9" t="s">
        <v>118</v>
      </c>
      <c r="M3" s="9" t="s">
        <v>118</v>
      </c>
      <c r="N3" s="9" t="s">
        <v>118</v>
      </c>
      <c r="O3" s="9" t="s">
        <v>118</v>
      </c>
      <c r="P3" s="9" t="s">
        <v>118</v>
      </c>
      <c r="Q3" s="9" t="s">
        <v>118</v>
      </c>
      <c r="R3" s="9" t="s">
        <v>118</v>
      </c>
      <c r="S3" s="9" t="s">
        <v>118</v>
      </c>
    </row>
    <row r="4" spans="1:19" ht="24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  <c r="R4" s="9" t="s">
        <v>2</v>
      </c>
      <c r="S4" s="9" t="s">
        <v>2</v>
      </c>
    </row>
    <row r="6" spans="1:19" ht="24">
      <c r="A6" s="8" t="s">
        <v>119</v>
      </c>
      <c r="B6" s="8" t="s">
        <v>119</v>
      </c>
      <c r="C6" s="8" t="s">
        <v>119</v>
      </c>
      <c r="D6" s="8" t="s">
        <v>119</v>
      </c>
      <c r="E6" s="8" t="s">
        <v>119</v>
      </c>
      <c r="F6" s="8" t="s">
        <v>119</v>
      </c>
      <c r="G6" s="8" t="s">
        <v>119</v>
      </c>
      <c r="I6" s="8" t="s">
        <v>120</v>
      </c>
      <c r="J6" s="8" t="s">
        <v>120</v>
      </c>
      <c r="K6" s="8" t="s">
        <v>120</v>
      </c>
      <c r="L6" s="8" t="s">
        <v>120</v>
      </c>
      <c r="M6" s="8" t="s">
        <v>120</v>
      </c>
      <c r="O6" s="8" t="s">
        <v>121</v>
      </c>
      <c r="P6" s="8" t="s">
        <v>121</v>
      </c>
      <c r="Q6" s="8" t="s">
        <v>121</v>
      </c>
      <c r="R6" s="8" t="s">
        <v>121</v>
      </c>
      <c r="S6" s="8" t="s">
        <v>121</v>
      </c>
    </row>
    <row r="7" spans="1:19" ht="24">
      <c r="A7" s="8" t="s">
        <v>122</v>
      </c>
      <c r="C7" s="8" t="s">
        <v>123</v>
      </c>
      <c r="E7" s="8" t="s">
        <v>32</v>
      </c>
      <c r="G7" s="8" t="s">
        <v>33</v>
      </c>
      <c r="I7" s="8" t="s">
        <v>124</v>
      </c>
      <c r="K7" s="8" t="s">
        <v>125</v>
      </c>
      <c r="M7" s="8" t="s">
        <v>126</v>
      </c>
      <c r="O7" s="8" t="s">
        <v>124</v>
      </c>
      <c r="Q7" s="8" t="s">
        <v>125</v>
      </c>
      <c r="S7" s="8" t="s">
        <v>126</v>
      </c>
    </row>
    <row r="8" spans="1:19" ht="24">
      <c r="A8" s="2" t="s">
        <v>49</v>
      </c>
      <c r="C8" s="1" t="s">
        <v>25</v>
      </c>
      <c r="E8" s="1" t="s">
        <v>51</v>
      </c>
      <c r="G8" s="3">
        <v>23</v>
      </c>
      <c r="I8" s="3">
        <v>89185713</v>
      </c>
      <c r="K8" s="1" t="s">
        <v>25</v>
      </c>
      <c r="M8" s="3">
        <v>89185713</v>
      </c>
      <c r="O8" s="3">
        <v>125088653</v>
      </c>
      <c r="Q8" s="1" t="s">
        <v>25</v>
      </c>
      <c r="S8" s="3">
        <v>125088653</v>
      </c>
    </row>
    <row r="9" spans="1:19" ht="24">
      <c r="A9" s="2" t="s">
        <v>46</v>
      </c>
      <c r="C9" s="1" t="s">
        <v>25</v>
      </c>
      <c r="E9" s="1" t="s">
        <v>48</v>
      </c>
      <c r="G9" s="3">
        <v>23</v>
      </c>
      <c r="I9" s="3">
        <v>371931165</v>
      </c>
      <c r="K9" s="1" t="s">
        <v>25</v>
      </c>
      <c r="M9" s="3">
        <v>371931165</v>
      </c>
      <c r="O9" s="3">
        <v>1359206874</v>
      </c>
      <c r="Q9" s="1" t="s">
        <v>25</v>
      </c>
      <c r="S9" s="3">
        <v>1359206874</v>
      </c>
    </row>
    <row r="10" spans="1:19" ht="24">
      <c r="A10" s="2" t="s">
        <v>43</v>
      </c>
      <c r="C10" s="1" t="s">
        <v>25</v>
      </c>
      <c r="E10" s="1" t="s">
        <v>45</v>
      </c>
      <c r="G10" s="3">
        <v>23</v>
      </c>
      <c r="I10" s="3">
        <v>86527360</v>
      </c>
      <c r="K10" s="1" t="s">
        <v>25</v>
      </c>
      <c r="M10" s="3">
        <v>86527360</v>
      </c>
      <c r="O10" s="3">
        <v>346851551</v>
      </c>
      <c r="Q10" s="1" t="s">
        <v>25</v>
      </c>
      <c r="S10" s="3">
        <v>346851551</v>
      </c>
    </row>
    <row r="11" spans="1:19" ht="24">
      <c r="A11" s="2" t="s">
        <v>64</v>
      </c>
      <c r="C11" s="3">
        <v>30</v>
      </c>
      <c r="E11" s="1" t="s">
        <v>25</v>
      </c>
      <c r="G11" s="3">
        <v>0</v>
      </c>
      <c r="I11" s="3">
        <v>0</v>
      </c>
      <c r="K11" s="3">
        <v>0</v>
      </c>
      <c r="M11" s="3">
        <v>0</v>
      </c>
      <c r="O11" s="3">
        <v>6759</v>
      </c>
      <c r="Q11" s="3">
        <v>0</v>
      </c>
      <c r="S11" s="3">
        <v>6759</v>
      </c>
    </row>
    <row r="12" spans="1:19" ht="24">
      <c r="A12" s="2" t="s">
        <v>68</v>
      </c>
      <c r="C12" s="3">
        <v>17</v>
      </c>
      <c r="E12" s="1" t="s">
        <v>25</v>
      </c>
      <c r="G12" s="3">
        <v>0</v>
      </c>
      <c r="I12" s="3">
        <v>37942</v>
      </c>
      <c r="K12" s="3">
        <v>0</v>
      </c>
      <c r="M12" s="3">
        <v>37942</v>
      </c>
      <c r="O12" s="3">
        <v>363246</v>
      </c>
      <c r="Q12" s="3">
        <v>0</v>
      </c>
      <c r="S12" s="3">
        <v>363246</v>
      </c>
    </row>
    <row r="13" spans="1:19" ht="24">
      <c r="A13" s="2" t="s">
        <v>68</v>
      </c>
      <c r="C13" s="3">
        <v>20</v>
      </c>
      <c r="E13" s="1" t="s">
        <v>25</v>
      </c>
      <c r="G13" s="3">
        <v>0</v>
      </c>
      <c r="I13" s="3">
        <v>41402</v>
      </c>
      <c r="K13" s="3">
        <v>0</v>
      </c>
      <c r="M13" s="3">
        <v>41402</v>
      </c>
      <c r="O13" s="3">
        <v>393601</v>
      </c>
      <c r="Q13" s="3">
        <v>0</v>
      </c>
      <c r="S13" s="3">
        <v>393601</v>
      </c>
    </row>
    <row r="14" spans="1:19" ht="24">
      <c r="A14" s="2" t="s">
        <v>68</v>
      </c>
      <c r="C14" s="3">
        <v>20</v>
      </c>
      <c r="E14" s="1" t="s">
        <v>25</v>
      </c>
      <c r="G14" s="3">
        <v>0</v>
      </c>
      <c r="I14" s="3">
        <v>45818</v>
      </c>
      <c r="K14" s="3">
        <v>0</v>
      </c>
      <c r="M14" s="3">
        <v>45818</v>
      </c>
      <c r="O14" s="3">
        <v>411710</v>
      </c>
      <c r="Q14" s="3">
        <v>0</v>
      </c>
      <c r="S14" s="3">
        <v>411710</v>
      </c>
    </row>
    <row r="15" spans="1:19" ht="24">
      <c r="A15" s="2" t="s">
        <v>68</v>
      </c>
      <c r="C15" s="3">
        <v>17</v>
      </c>
      <c r="E15" s="1" t="s">
        <v>25</v>
      </c>
      <c r="G15" s="3">
        <v>0</v>
      </c>
      <c r="I15" s="3">
        <v>44625</v>
      </c>
      <c r="K15" s="3">
        <v>0</v>
      </c>
      <c r="M15" s="3">
        <v>44625</v>
      </c>
      <c r="O15" s="3">
        <v>400841</v>
      </c>
      <c r="Q15" s="3">
        <v>0</v>
      </c>
      <c r="S15" s="3">
        <v>400841</v>
      </c>
    </row>
    <row r="16" spans="1:19" ht="24">
      <c r="A16" s="2" t="s">
        <v>79</v>
      </c>
      <c r="C16" s="3">
        <v>17</v>
      </c>
      <c r="E16" s="1" t="s">
        <v>25</v>
      </c>
      <c r="G16" s="3">
        <v>0</v>
      </c>
      <c r="I16" s="3">
        <v>123253697</v>
      </c>
      <c r="K16" s="3">
        <v>0</v>
      </c>
      <c r="M16" s="3">
        <v>123253697</v>
      </c>
      <c r="O16" s="3">
        <v>549460151</v>
      </c>
      <c r="Q16" s="3">
        <v>0</v>
      </c>
      <c r="S16" s="3">
        <v>549460151</v>
      </c>
    </row>
    <row r="17" spans="1:19" ht="24">
      <c r="A17" s="2" t="s">
        <v>79</v>
      </c>
      <c r="C17" s="3">
        <v>17</v>
      </c>
      <c r="E17" s="1" t="s">
        <v>25</v>
      </c>
      <c r="G17" s="3">
        <v>0</v>
      </c>
      <c r="I17" s="3">
        <v>1774239569</v>
      </c>
      <c r="K17" s="3">
        <v>0</v>
      </c>
      <c r="M17" s="3">
        <v>1774239569</v>
      </c>
      <c r="O17" s="3">
        <v>5088872226</v>
      </c>
      <c r="Q17" s="3">
        <v>0</v>
      </c>
      <c r="S17" s="3">
        <v>5088872226</v>
      </c>
    </row>
    <row r="18" spans="1:19" ht="24">
      <c r="A18" s="2" t="s">
        <v>79</v>
      </c>
      <c r="C18" s="3">
        <v>17</v>
      </c>
      <c r="E18" s="1" t="s">
        <v>25</v>
      </c>
      <c r="G18" s="3">
        <v>0</v>
      </c>
      <c r="I18" s="3">
        <v>1069265838</v>
      </c>
      <c r="K18" s="3">
        <v>0</v>
      </c>
      <c r="M18" s="3">
        <v>1069265838</v>
      </c>
      <c r="O18" s="3">
        <v>2857717503</v>
      </c>
      <c r="Q18" s="3">
        <v>0</v>
      </c>
      <c r="S18" s="3">
        <v>2857717503</v>
      </c>
    </row>
    <row r="19" spans="1:19" ht="24">
      <c r="A19" s="2" t="s">
        <v>79</v>
      </c>
      <c r="C19" s="3">
        <v>17</v>
      </c>
      <c r="E19" s="1" t="s">
        <v>25</v>
      </c>
      <c r="G19" s="3">
        <v>0</v>
      </c>
      <c r="I19" s="3">
        <v>476411529</v>
      </c>
      <c r="K19" s="3">
        <v>0</v>
      </c>
      <c r="M19" s="3">
        <v>476411529</v>
      </c>
      <c r="O19" s="3">
        <v>2477407695</v>
      </c>
      <c r="Q19" s="3">
        <v>0</v>
      </c>
      <c r="S19" s="3">
        <v>2477407695</v>
      </c>
    </row>
    <row r="20" spans="1:19" ht="24">
      <c r="A20" s="2" t="s">
        <v>79</v>
      </c>
      <c r="C20" s="3">
        <v>1</v>
      </c>
      <c r="E20" s="1" t="s">
        <v>25</v>
      </c>
      <c r="G20" s="3">
        <v>0</v>
      </c>
      <c r="I20" s="3">
        <v>34153977</v>
      </c>
      <c r="K20" s="3">
        <v>0</v>
      </c>
      <c r="M20" s="3">
        <v>34153977</v>
      </c>
      <c r="O20" s="3">
        <v>140014739</v>
      </c>
      <c r="Q20" s="3">
        <v>0</v>
      </c>
      <c r="S20" s="3">
        <v>140014739</v>
      </c>
    </row>
    <row r="21" spans="1:19" ht="24">
      <c r="A21" s="2" t="s">
        <v>79</v>
      </c>
      <c r="C21" s="3">
        <v>1</v>
      </c>
      <c r="E21" s="1" t="s">
        <v>25</v>
      </c>
      <c r="G21" s="3">
        <v>0</v>
      </c>
      <c r="I21" s="3">
        <v>39549069</v>
      </c>
      <c r="K21" s="3">
        <v>0</v>
      </c>
      <c r="M21" s="3">
        <v>39549069</v>
      </c>
      <c r="O21" s="3">
        <v>583911150</v>
      </c>
      <c r="Q21" s="3">
        <v>0</v>
      </c>
      <c r="S21" s="3">
        <v>583911150</v>
      </c>
    </row>
    <row r="22" spans="1:19" ht="24">
      <c r="A22" s="2" t="s">
        <v>79</v>
      </c>
      <c r="C22" s="3">
        <v>1</v>
      </c>
      <c r="E22" s="1" t="s">
        <v>25</v>
      </c>
      <c r="G22" s="3">
        <v>0</v>
      </c>
      <c r="I22" s="3">
        <v>5255592266</v>
      </c>
      <c r="K22" s="3">
        <v>0</v>
      </c>
      <c r="M22" s="3">
        <v>5255592266</v>
      </c>
      <c r="O22" s="3">
        <v>5272788163</v>
      </c>
      <c r="Q22" s="3">
        <v>0</v>
      </c>
      <c r="S22" s="3">
        <v>5272788163</v>
      </c>
    </row>
    <row r="23" spans="1:19" ht="24">
      <c r="A23" s="2" t="s">
        <v>79</v>
      </c>
      <c r="C23" s="3">
        <v>1</v>
      </c>
      <c r="E23" s="1" t="s">
        <v>25</v>
      </c>
      <c r="G23" s="3">
        <v>0</v>
      </c>
      <c r="I23" s="3">
        <v>2363521091</v>
      </c>
      <c r="K23" s="3">
        <v>0</v>
      </c>
      <c r="M23" s="3">
        <v>2363521091</v>
      </c>
      <c r="O23" s="3">
        <v>2412710911</v>
      </c>
      <c r="Q23" s="3">
        <v>0</v>
      </c>
      <c r="S23" s="3">
        <v>2412710911</v>
      </c>
    </row>
    <row r="24" spans="1:19" ht="24">
      <c r="A24" s="2" t="s">
        <v>79</v>
      </c>
      <c r="C24" s="3">
        <v>1</v>
      </c>
      <c r="E24" s="1" t="s">
        <v>25</v>
      </c>
      <c r="G24" s="3">
        <v>0</v>
      </c>
      <c r="I24" s="3">
        <v>630019771</v>
      </c>
      <c r="K24" s="3">
        <v>0</v>
      </c>
      <c r="M24" s="3">
        <v>630019771</v>
      </c>
      <c r="O24" s="3">
        <v>807563136</v>
      </c>
      <c r="Q24" s="3">
        <v>0</v>
      </c>
      <c r="S24" s="3">
        <v>807563136</v>
      </c>
    </row>
    <row r="25" spans="1:19" ht="24">
      <c r="A25" s="2" t="s">
        <v>79</v>
      </c>
      <c r="C25" s="3">
        <v>1</v>
      </c>
      <c r="E25" s="1" t="s">
        <v>25</v>
      </c>
      <c r="G25" s="3">
        <v>0</v>
      </c>
      <c r="I25" s="3">
        <v>780782567</v>
      </c>
      <c r="K25" s="3">
        <v>0</v>
      </c>
      <c r="M25" s="3">
        <v>780782567</v>
      </c>
      <c r="O25" s="3">
        <v>780782567</v>
      </c>
      <c r="Q25" s="3">
        <v>0</v>
      </c>
      <c r="S25" s="3">
        <v>780782567</v>
      </c>
    </row>
    <row r="26" spans="1:19" ht="24">
      <c r="A26" s="2" t="s">
        <v>79</v>
      </c>
      <c r="C26" s="3">
        <v>1</v>
      </c>
      <c r="E26" s="1" t="s">
        <v>25</v>
      </c>
      <c r="G26" s="3">
        <v>0</v>
      </c>
      <c r="I26" s="3">
        <v>1591151023</v>
      </c>
      <c r="K26" s="3">
        <v>0</v>
      </c>
      <c r="M26" s="3">
        <v>1591151023</v>
      </c>
      <c r="O26" s="3">
        <v>1591151023</v>
      </c>
      <c r="Q26" s="3">
        <v>0</v>
      </c>
      <c r="S26" s="3">
        <v>1591151023</v>
      </c>
    </row>
    <row r="27" spans="1:19" ht="24">
      <c r="A27" s="2" t="s">
        <v>79</v>
      </c>
      <c r="C27" s="3">
        <v>23</v>
      </c>
      <c r="E27" s="1" t="s">
        <v>25</v>
      </c>
      <c r="G27" s="3">
        <v>0</v>
      </c>
      <c r="I27" s="3">
        <v>467039161</v>
      </c>
      <c r="K27" s="3">
        <v>0</v>
      </c>
      <c r="M27" s="3">
        <v>467039161</v>
      </c>
      <c r="O27" s="3">
        <v>467039161</v>
      </c>
      <c r="Q27" s="3">
        <v>0</v>
      </c>
      <c r="S27" s="3">
        <v>467039161</v>
      </c>
    </row>
    <row r="28" spans="1:19" ht="24">
      <c r="A28" s="2" t="s">
        <v>107</v>
      </c>
      <c r="C28" s="3">
        <v>30</v>
      </c>
      <c r="E28" s="1" t="s">
        <v>25</v>
      </c>
      <c r="G28" s="3">
        <v>23</v>
      </c>
      <c r="I28" s="3">
        <v>1096438351</v>
      </c>
      <c r="K28" s="3">
        <v>0</v>
      </c>
      <c r="M28" s="3">
        <v>1096438351</v>
      </c>
      <c r="O28" s="3">
        <v>1172054789</v>
      </c>
      <c r="Q28" s="3">
        <v>0</v>
      </c>
      <c r="S28" s="3">
        <v>1172054789</v>
      </c>
    </row>
    <row r="29" spans="1:19" ht="24">
      <c r="A29" s="2" t="s">
        <v>107</v>
      </c>
      <c r="C29" s="3">
        <v>30</v>
      </c>
      <c r="E29" s="1" t="s">
        <v>25</v>
      </c>
      <c r="G29" s="3">
        <v>23</v>
      </c>
      <c r="I29" s="3">
        <v>2264383539</v>
      </c>
      <c r="K29" s="3">
        <v>0</v>
      </c>
      <c r="M29" s="3">
        <v>2264383539</v>
      </c>
      <c r="O29" s="3">
        <v>2420547921</v>
      </c>
      <c r="Q29" s="3">
        <v>0</v>
      </c>
      <c r="S29" s="3">
        <v>2420547921</v>
      </c>
    </row>
    <row r="30" spans="1:19" ht="24">
      <c r="A30" s="2" t="s">
        <v>107</v>
      </c>
      <c r="C30" s="3">
        <v>30</v>
      </c>
      <c r="E30" s="1" t="s">
        <v>25</v>
      </c>
      <c r="G30" s="3">
        <v>23</v>
      </c>
      <c r="I30" s="3">
        <v>4218904108</v>
      </c>
      <c r="K30" s="3">
        <v>0</v>
      </c>
      <c r="M30" s="3">
        <v>4218904108</v>
      </c>
      <c r="O30" s="3">
        <v>4509863012</v>
      </c>
      <c r="Q30" s="3">
        <v>0</v>
      </c>
      <c r="S30" s="3">
        <v>4509863012</v>
      </c>
    </row>
    <row r="31" spans="1:19" ht="24">
      <c r="A31" s="2" t="s">
        <v>107</v>
      </c>
      <c r="C31" s="3">
        <v>30</v>
      </c>
      <c r="E31" s="1" t="s">
        <v>25</v>
      </c>
      <c r="G31" s="3">
        <v>23</v>
      </c>
      <c r="I31" s="3">
        <v>8819178081</v>
      </c>
      <c r="K31" s="3">
        <v>0</v>
      </c>
      <c r="M31" s="3">
        <v>8819178081</v>
      </c>
      <c r="O31" s="3">
        <v>9427397259</v>
      </c>
      <c r="Q31" s="3">
        <v>0</v>
      </c>
      <c r="S31" s="3">
        <v>9427397259</v>
      </c>
    </row>
    <row r="32" spans="1:19" ht="24">
      <c r="A32" s="2" t="s">
        <v>107</v>
      </c>
      <c r="C32" s="3">
        <v>30</v>
      </c>
      <c r="E32" s="1" t="s">
        <v>25</v>
      </c>
      <c r="G32" s="3">
        <v>23</v>
      </c>
      <c r="I32" s="3">
        <v>1679616428</v>
      </c>
      <c r="K32" s="3">
        <v>0</v>
      </c>
      <c r="M32" s="3">
        <v>1679616428</v>
      </c>
      <c r="O32" s="3">
        <v>1679616428</v>
      </c>
      <c r="Q32" s="3">
        <v>0</v>
      </c>
      <c r="S32" s="3">
        <v>1679616428</v>
      </c>
    </row>
    <row r="33" spans="1:19" ht="24">
      <c r="A33" s="2" t="s">
        <v>107</v>
      </c>
      <c r="C33" s="3">
        <v>30</v>
      </c>
      <c r="E33" s="1" t="s">
        <v>25</v>
      </c>
      <c r="G33" s="3">
        <v>23</v>
      </c>
      <c r="I33" s="3">
        <v>177972592</v>
      </c>
      <c r="K33" s="3">
        <v>0</v>
      </c>
      <c r="M33" s="3">
        <v>177972592</v>
      </c>
      <c r="O33" s="3">
        <v>177972592</v>
      </c>
      <c r="Q33" s="3">
        <v>0</v>
      </c>
      <c r="S33" s="3">
        <v>177972592</v>
      </c>
    </row>
    <row r="34" spans="1:19">
      <c r="A34" s="1" t="s">
        <v>25</v>
      </c>
      <c r="C34" s="1" t="s">
        <v>25</v>
      </c>
      <c r="E34" s="1" t="s">
        <v>25</v>
      </c>
      <c r="G34" s="4"/>
      <c r="I34" s="4">
        <f>SUM(I8:I33)</f>
        <v>33409286682</v>
      </c>
      <c r="K34" s="4">
        <f>SUM(K8:K33)</f>
        <v>0</v>
      </c>
      <c r="M34" s="4">
        <f>SUM(M8:M33)</f>
        <v>33409286682</v>
      </c>
      <c r="O34" s="4">
        <f>SUM(O8:O33)</f>
        <v>44249593661</v>
      </c>
      <c r="Q34" s="4">
        <f>SUM(Q8:Q33)</f>
        <v>0</v>
      </c>
      <c r="S34" s="4">
        <f>SUM(S8:S33)</f>
        <v>44249593661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Q5" sqref="Q5"/>
    </sheetView>
  </sheetViews>
  <sheetFormatPr defaultRowHeight="22.5"/>
  <cols>
    <col min="1" max="1" width="15.710937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16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16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  <c r="R2" s="9" t="s">
        <v>0</v>
      </c>
      <c r="S2" s="9" t="s">
        <v>0</v>
      </c>
    </row>
    <row r="3" spans="1:19" ht="24">
      <c r="A3" s="9" t="s">
        <v>118</v>
      </c>
      <c r="B3" s="9" t="s">
        <v>118</v>
      </c>
      <c r="C3" s="9" t="s">
        <v>118</v>
      </c>
      <c r="D3" s="9" t="s">
        <v>118</v>
      </c>
      <c r="E3" s="9" t="s">
        <v>118</v>
      </c>
      <c r="F3" s="9" t="s">
        <v>118</v>
      </c>
      <c r="G3" s="9" t="s">
        <v>118</v>
      </c>
      <c r="H3" s="9" t="s">
        <v>118</v>
      </c>
      <c r="I3" s="9" t="s">
        <v>118</v>
      </c>
      <c r="J3" s="9" t="s">
        <v>118</v>
      </c>
      <c r="K3" s="9" t="s">
        <v>118</v>
      </c>
      <c r="L3" s="9" t="s">
        <v>118</v>
      </c>
      <c r="M3" s="9" t="s">
        <v>118</v>
      </c>
      <c r="N3" s="9" t="s">
        <v>118</v>
      </c>
      <c r="O3" s="9" t="s">
        <v>118</v>
      </c>
      <c r="P3" s="9" t="s">
        <v>118</v>
      </c>
      <c r="Q3" s="9" t="s">
        <v>118</v>
      </c>
      <c r="R3" s="9" t="s">
        <v>118</v>
      </c>
      <c r="S3" s="9" t="s">
        <v>118</v>
      </c>
    </row>
    <row r="4" spans="1:19" ht="24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  <c r="R4" s="9" t="s">
        <v>2</v>
      </c>
      <c r="S4" s="9" t="s">
        <v>2</v>
      </c>
    </row>
    <row r="6" spans="1:19" ht="24">
      <c r="A6" s="8" t="s">
        <v>3</v>
      </c>
      <c r="C6" s="8" t="s">
        <v>127</v>
      </c>
      <c r="D6" s="8" t="s">
        <v>127</v>
      </c>
      <c r="E6" s="8" t="s">
        <v>127</v>
      </c>
      <c r="F6" s="8" t="s">
        <v>127</v>
      </c>
      <c r="G6" s="8" t="s">
        <v>127</v>
      </c>
      <c r="I6" s="8" t="s">
        <v>120</v>
      </c>
      <c r="J6" s="8" t="s">
        <v>120</v>
      </c>
      <c r="K6" s="8" t="s">
        <v>120</v>
      </c>
      <c r="L6" s="8" t="s">
        <v>120</v>
      </c>
      <c r="M6" s="8" t="s">
        <v>120</v>
      </c>
      <c r="O6" s="8" t="s">
        <v>121</v>
      </c>
      <c r="P6" s="8" t="s">
        <v>121</v>
      </c>
      <c r="Q6" s="8" t="s">
        <v>121</v>
      </c>
      <c r="R6" s="8" t="s">
        <v>121</v>
      </c>
      <c r="S6" s="8" t="s">
        <v>121</v>
      </c>
    </row>
    <row r="7" spans="1:19" ht="24">
      <c r="A7" s="8" t="s">
        <v>3</v>
      </c>
      <c r="C7" s="8" t="s">
        <v>128</v>
      </c>
      <c r="E7" s="8" t="s">
        <v>129</v>
      </c>
      <c r="G7" s="8" t="s">
        <v>130</v>
      </c>
      <c r="I7" s="8" t="s">
        <v>131</v>
      </c>
      <c r="K7" s="8" t="s">
        <v>125</v>
      </c>
      <c r="M7" s="8" t="s">
        <v>132</v>
      </c>
      <c r="O7" s="8" t="s">
        <v>131</v>
      </c>
      <c r="Q7" s="8" t="s">
        <v>125</v>
      </c>
      <c r="S7" s="8" t="s">
        <v>132</v>
      </c>
    </row>
    <row r="8" spans="1:19" ht="24">
      <c r="A8" s="2" t="s">
        <v>17</v>
      </c>
      <c r="C8" s="1" t="s">
        <v>133</v>
      </c>
      <c r="E8" s="3">
        <v>95758755</v>
      </c>
      <c r="G8" s="3">
        <v>200</v>
      </c>
      <c r="I8" s="3">
        <v>0</v>
      </c>
      <c r="K8" s="3">
        <v>0</v>
      </c>
      <c r="M8" s="3">
        <v>0</v>
      </c>
      <c r="O8" s="3">
        <v>19151751000</v>
      </c>
      <c r="Q8" s="3">
        <v>0</v>
      </c>
      <c r="S8" s="3">
        <v>19151751000</v>
      </c>
    </row>
    <row r="9" spans="1:19" ht="24">
      <c r="A9" s="2" t="s">
        <v>21</v>
      </c>
      <c r="C9" s="1" t="s">
        <v>134</v>
      </c>
      <c r="E9" s="3">
        <v>27680307</v>
      </c>
      <c r="G9" s="3">
        <v>4332</v>
      </c>
      <c r="I9" s="3">
        <v>0</v>
      </c>
      <c r="K9" s="3">
        <v>0</v>
      </c>
      <c r="M9" s="3">
        <v>0</v>
      </c>
      <c r="O9" s="3">
        <v>119911089924</v>
      </c>
      <c r="Q9" s="3">
        <v>0</v>
      </c>
      <c r="S9" s="3">
        <v>119911089924</v>
      </c>
    </row>
    <row r="10" spans="1:19">
      <c r="A10" s="1" t="s">
        <v>25</v>
      </c>
      <c r="C10" s="1" t="s">
        <v>25</v>
      </c>
      <c r="E10" s="1" t="s">
        <v>25</v>
      </c>
      <c r="G10" s="1" t="s">
        <v>25</v>
      </c>
      <c r="I10" s="4">
        <f>SUM(I8:I9)</f>
        <v>0</v>
      </c>
      <c r="K10" s="4">
        <f>SUM(K8:K9)</f>
        <v>0</v>
      </c>
      <c r="M10" s="4">
        <f>SUM(M8:M9)</f>
        <v>0</v>
      </c>
      <c r="O10" s="4">
        <f>SUM(O8:O9)</f>
        <v>139062840924</v>
      </c>
      <c r="Q10" s="4">
        <f>SUM(Q8:Q9)</f>
        <v>0</v>
      </c>
      <c r="S10" s="4">
        <f>SUM(S8:S9)</f>
        <v>139062840924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4"/>
  <sheetViews>
    <sheetView rightToLeft="1" topLeftCell="A3" workbookViewId="0">
      <selection activeCell="Q17" sqref="Q17:Q23"/>
    </sheetView>
  </sheetViews>
  <sheetFormatPr defaultRowHeight="22.5"/>
  <cols>
    <col min="1" max="1" width="36.1406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</row>
    <row r="3" spans="1:17" ht="24">
      <c r="A3" s="9" t="s">
        <v>118</v>
      </c>
      <c r="B3" s="9" t="s">
        <v>118</v>
      </c>
      <c r="C3" s="9" t="s">
        <v>118</v>
      </c>
      <c r="D3" s="9" t="s">
        <v>118</v>
      </c>
      <c r="E3" s="9" t="s">
        <v>118</v>
      </c>
      <c r="F3" s="9" t="s">
        <v>118</v>
      </c>
      <c r="G3" s="9" t="s">
        <v>118</v>
      </c>
      <c r="H3" s="9" t="s">
        <v>118</v>
      </c>
      <c r="I3" s="9" t="s">
        <v>118</v>
      </c>
      <c r="J3" s="9" t="s">
        <v>118</v>
      </c>
      <c r="K3" s="9" t="s">
        <v>118</v>
      </c>
      <c r="L3" s="9" t="s">
        <v>118</v>
      </c>
      <c r="M3" s="9" t="s">
        <v>118</v>
      </c>
      <c r="N3" s="9" t="s">
        <v>118</v>
      </c>
      <c r="O3" s="9" t="s">
        <v>118</v>
      </c>
      <c r="P3" s="9" t="s">
        <v>118</v>
      </c>
      <c r="Q3" s="9" t="s">
        <v>118</v>
      </c>
    </row>
    <row r="4" spans="1:17" ht="24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</row>
    <row r="6" spans="1:17" ht="24">
      <c r="A6" s="8" t="s">
        <v>3</v>
      </c>
      <c r="C6" s="8" t="s">
        <v>120</v>
      </c>
      <c r="D6" s="8" t="s">
        <v>120</v>
      </c>
      <c r="E6" s="8" t="s">
        <v>120</v>
      </c>
      <c r="F6" s="8" t="s">
        <v>120</v>
      </c>
      <c r="G6" s="8" t="s">
        <v>120</v>
      </c>
      <c r="H6" s="8" t="s">
        <v>120</v>
      </c>
      <c r="I6" s="8" t="s">
        <v>120</v>
      </c>
      <c r="K6" s="8" t="s">
        <v>121</v>
      </c>
      <c r="L6" s="8" t="s">
        <v>121</v>
      </c>
      <c r="M6" s="8" t="s">
        <v>121</v>
      </c>
      <c r="N6" s="8" t="s">
        <v>121</v>
      </c>
      <c r="O6" s="8" t="s">
        <v>121</v>
      </c>
      <c r="P6" s="8" t="s">
        <v>121</v>
      </c>
      <c r="Q6" s="8" t="s">
        <v>121</v>
      </c>
    </row>
    <row r="7" spans="1:17" ht="24">
      <c r="A7" s="8" t="s">
        <v>3</v>
      </c>
      <c r="C7" s="8" t="s">
        <v>7</v>
      </c>
      <c r="E7" s="8" t="s">
        <v>135</v>
      </c>
      <c r="G7" s="8" t="s">
        <v>136</v>
      </c>
      <c r="I7" s="8" t="s">
        <v>137</v>
      </c>
      <c r="K7" s="8" t="s">
        <v>7</v>
      </c>
      <c r="M7" s="8" t="s">
        <v>135</v>
      </c>
      <c r="O7" s="8" t="s">
        <v>136</v>
      </c>
      <c r="Q7" s="8" t="s">
        <v>137</v>
      </c>
    </row>
    <row r="8" spans="1:17" ht="24">
      <c r="A8" s="2" t="s">
        <v>165</v>
      </c>
      <c r="C8" s="3">
        <v>31137650</v>
      </c>
      <c r="E8" s="3">
        <v>1385078427177</v>
      </c>
      <c r="G8" s="3">
        <v>1407663274911</v>
      </c>
      <c r="I8" s="15">
        <v>-22584847734</v>
      </c>
      <c r="K8" s="3">
        <v>31137650</v>
      </c>
      <c r="M8" s="3">
        <v>1385078427177</v>
      </c>
      <c r="O8" s="3">
        <v>1231965953800</v>
      </c>
      <c r="Q8" s="15">
        <v>153112473377</v>
      </c>
    </row>
    <row r="9" spans="1:17" ht="24">
      <c r="A9" s="2" t="s">
        <v>19</v>
      </c>
      <c r="C9" s="3">
        <v>27604907</v>
      </c>
      <c r="E9" s="3">
        <v>399124382587</v>
      </c>
      <c r="G9" s="3">
        <v>399869677370</v>
      </c>
      <c r="I9" s="15">
        <v>-745294783</v>
      </c>
      <c r="K9" s="3">
        <v>27604907</v>
      </c>
      <c r="M9" s="3">
        <v>399124382587</v>
      </c>
      <c r="O9" s="3">
        <v>397950622265</v>
      </c>
      <c r="Q9" s="15">
        <v>1173760322</v>
      </c>
    </row>
    <row r="10" spans="1:17" ht="24">
      <c r="A10" s="2" t="s">
        <v>20</v>
      </c>
      <c r="C10" s="3">
        <v>5877220</v>
      </c>
      <c r="E10" s="3">
        <v>203119771640</v>
      </c>
      <c r="G10" s="3">
        <v>210710109962</v>
      </c>
      <c r="I10" s="15">
        <v>-7590338322</v>
      </c>
      <c r="K10" s="3">
        <v>5877220</v>
      </c>
      <c r="M10" s="3">
        <v>203119771640</v>
      </c>
      <c r="O10" s="3">
        <v>195252792444</v>
      </c>
      <c r="Q10" s="15">
        <v>7866979196</v>
      </c>
    </row>
    <row r="11" spans="1:17" ht="24">
      <c r="A11" s="2" t="s">
        <v>21</v>
      </c>
      <c r="C11" s="3">
        <v>89479457</v>
      </c>
      <c r="E11" s="3">
        <v>3013970656120</v>
      </c>
      <c r="G11" s="3">
        <v>3608749608443</v>
      </c>
      <c r="I11" s="15">
        <v>-594778952323</v>
      </c>
      <c r="K11" s="3">
        <v>89479457</v>
      </c>
      <c r="M11" s="3">
        <v>3013970656120</v>
      </c>
      <c r="O11" s="3">
        <v>1920622168502</v>
      </c>
      <c r="Q11" s="15">
        <v>1093348487618</v>
      </c>
    </row>
    <row r="12" spans="1:17" ht="24">
      <c r="A12" s="2" t="s">
        <v>23</v>
      </c>
      <c r="C12" s="3">
        <v>15054818</v>
      </c>
      <c r="E12" s="3">
        <v>173827031065</v>
      </c>
      <c r="G12" s="3">
        <v>165985953971</v>
      </c>
      <c r="I12" s="15">
        <v>7841077094</v>
      </c>
      <c r="K12" s="3">
        <v>15054818</v>
      </c>
      <c r="M12" s="3">
        <v>173827031065</v>
      </c>
      <c r="O12" s="3">
        <v>166660720906</v>
      </c>
      <c r="Q12" s="15">
        <v>7166310159</v>
      </c>
    </row>
    <row r="13" spans="1:17" ht="24">
      <c r="A13" s="2" t="s">
        <v>15</v>
      </c>
      <c r="C13" s="3">
        <v>13420351</v>
      </c>
      <c r="E13" s="3">
        <v>1245149926132</v>
      </c>
      <c r="G13" s="3">
        <v>1301976258945</v>
      </c>
      <c r="I13" s="15">
        <v>-56826332813</v>
      </c>
      <c r="K13" s="3">
        <v>13420351</v>
      </c>
      <c r="M13" s="3">
        <v>1245149926132</v>
      </c>
      <c r="O13" s="3">
        <v>1136355818963</v>
      </c>
      <c r="Q13" s="15">
        <v>108794107169</v>
      </c>
    </row>
    <row r="14" spans="1:17" ht="24">
      <c r="A14" s="2" t="s">
        <v>17</v>
      </c>
      <c r="C14" s="3">
        <v>145439512</v>
      </c>
      <c r="E14" s="3">
        <v>494845169990</v>
      </c>
      <c r="G14" s="3">
        <v>507902623759</v>
      </c>
      <c r="I14" s="15">
        <v>-13057453769</v>
      </c>
      <c r="K14" s="3">
        <v>145439512</v>
      </c>
      <c r="M14" s="3">
        <v>494845169990</v>
      </c>
      <c r="O14" s="3">
        <v>514887709082</v>
      </c>
      <c r="Q14" s="15">
        <v>-20042539092</v>
      </c>
    </row>
    <row r="15" spans="1:17" ht="24">
      <c r="A15" s="2" t="s">
        <v>22</v>
      </c>
      <c r="C15" s="3">
        <v>224407540</v>
      </c>
      <c r="E15" s="3">
        <v>2575586712042</v>
      </c>
      <c r="G15" s="3">
        <v>2436731136835</v>
      </c>
      <c r="I15" s="15">
        <v>138855575207</v>
      </c>
      <c r="K15" s="3">
        <v>224407540</v>
      </c>
      <c r="M15" s="3">
        <v>2575586712042</v>
      </c>
      <c r="O15" s="3">
        <v>2385759653736</v>
      </c>
      <c r="Q15" s="15">
        <v>189827058306</v>
      </c>
    </row>
    <row r="16" spans="1:17" ht="24">
      <c r="A16" s="2" t="s">
        <v>18</v>
      </c>
      <c r="C16" s="3">
        <v>91475439</v>
      </c>
      <c r="E16" s="3">
        <v>1440395988935</v>
      </c>
      <c r="G16" s="3">
        <v>1361912738137</v>
      </c>
      <c r="I16" s="15">
        <v>78483250798</v>
      </c>
      <c r="K16" s="3">
        <v>91475439</v>
      </c>
      <c r="M16" s="3">
        <v>1440395988935</v>
      </c>
      <c r="O16" s="3">
        <v>1389558581363</v>
      </c>
      <c r="Q16" s="15">
        <v>50837407572</v>
      </c>
    </row>
    <row r="17" spans="1:17" ht="24">
      <c r="A17" s="2" t="s">
        <v>35</v>
      </c>
      <c r="C17" s="3">
        <v>33400</v>
      </c>
      <c r="E17" s="3">
        <v>40080312690</v>
      </c>
      <c r="G17" s="3">
        <v>40080312690</v>
      </c>
      <c r="I17" s="15">
        <v>0</v>
      </c>
      <c r="K17" s="3">
        <v>33400</v>
      </c>
      <c r="M17" s="3">
        <v>40080312690</v>
      </c>
      <c r="O17" s="3">
        <v>40109392000</v>
      </c>
      <c r="Q17" s="15">
        <v>-29079310</v>
      </c>
    </row>
    <row r="18" spans="1:17" ht="24">
      <c r="A18" s="2" t="s">
        <v>43</v>
      </c>
      <c r="C18" s="3">
        <v>5000</v>
      </c>
      <c r="E18" s="3">
        <v>4996375000</v>
      </c>
      <c r="G18" s="3">
        <v>4996375000</v>
      </c>
      <c r="I18" s="15">
        <v>0</v>
      </c>
      <c r="K18" s="3">
        <v>5000</v>
      </c>
      <c r="M18" s="3">
        <v>4996375000</v>
      </c>
      <c r="O18" s="3">
        <v>5000000000</v>
      </c>
      <c r="Q18" s="15">
        <v>-3625000</v>
      </c>
    </row>
    <row r="19" spans="1:17" ht="24">
      <c r="A19" s="2" t="s">
        <v>46</v>
      </c>
      <c r="C19" s="3">
        <v>20000</v>
      </c>
      <c r="E19" s="3">
        <v>18397332000</v>
      </c>
      <c r="G19" s="3">
        <v>18397332000</v>
      </c>
      <c r="I19" s="15">
        <v>0</v>
      </c>
      <c r="K19" s="3">
        <v>20000</v>
      </c>
      <c r="M19" s="3">
        <v>18397332000</v>
      </c>
      <c r="O19" s="3">
        <v>20000000000</v>
      </c>
      <c r="Q19" s="15">
        <v>-1602668000</v>
      </c>
    </row>
    <row r="20" spans="1:17" ht="24">
      <c r="A20" s="2" t="s">
        <v>42</v>
      </c>
      <c r="C20" s="3">
        <v>436</v>
      </c>
      <c r="E20" s="3">
        <v>1583473521</v>
      </c>
      <c r="G20" s="3">
        <v>1498665479</v>
      </c>
      <c r="I20" s="15">
        <v>84808042</v>
      </c>
      <c r="K20" s="3">
        <v>436</v>
      </c>
      <c r="M20" s="3">
        <v>1583473521</v>
      </c>
      <c r="O20" s="3">
        <v>1536363284</v>
      </c>
      <c r="Q20" s="15">
        <v>47110237</v>
      </c>
    </row>
    <row r="21" spans="1:17" ht="24">
      <c r="A21" s="2" t="s">
        <v>39</v>
      </c>
      <c r="C21" s="3">
        <v>3924</v>
      </c>
      <c r="E21" s="3">
        <v>14251261694</v>
      </c>
      <c r="G21" s="3">
        <v>13817244065</v>
      </c>
      <c r="I21" s="15">
        <v>434017629</v>
      </c>
      <c r="K21" s="3">
        <v>3924</v>
      </c>
      <c r="M21" s="3">
        <v>14251261694</v>
      </c>
      <c r="O21" s="3">
        <v>13497775200</v>
      </c>
      <c r="Q21" s="15">
        <v>753486494</v>
      </c>
    </row>
    <row r="22" spans="1:17" ht="24">
      <c r="A22" s="2" t="s">
        <v>49</v>
      </c>
      <c r="C22" s="3">
        <v>5000</v>
      </c>
      <c r="E22" s="3">
        <v>4996375000</v>
      </c>
      <c r="G22" s="3">
        <v>4996375000</v>
      </c>
      <c r="I22" s="15">
        <v>0</v>
      </c>
      <c r="K22" s="3">
        <v>5000</v>
      </c>
      <c r="M22" s="3">
        <v>4996375000</v>
      </c>
      <c r="O22" s="3">
        <v>5000000000</v>
      </c>
      <c r="Q22" s="15">
        <v>-3625000</v>
      </c>
    </row>
    <row r="23" spans="1:17" ht="24">
      <c r="A23" s="2" t="s">
        <v>52</v>
      </c>
      <c r="C23" s="3">
        <v>134150</v>
      </c>
      <c r="E23" s="3">
        <v>509992034099</v>
      </c>
      <c r="G23" s="3">
        <v>499994489500</v>
      </c>
      <c r="I23" s="15">
        <v>9997544599</v>
      </c>
      <c r="K23" s="3">
        <v>134150</v>
      </c>
      <c r="M23" s="3">
        <v>509992034099</v>
      </c>
      <c r="O23" s="3">
        <v>499994489500</v>
      </c>
      <c r="Q23" s="3">
        <v>9997544599</v>
      </c>
    </row>
    <row r="24" spans="1:17">
      <c r="A24" s="1" t="s">
        <v>25</v>
      </c>
      <c r="C24" s="1" t="s">
        <v>25</v>
      </c>
      <c r="E24" s="4">
        <f>SUM(E8:E23)</f>
        <v>11525395229692</v>
      </c>
      <c r="G24" s="4">
        <f>SUM(G8:G23)</f>
        <v>11985282176067</v>
      </c>
      <c r="I24" s="4">
        <f>SUM(I8:I23)</f>
        <v>-459886946375</v>
      </c>
      <c r="K24" s="1" t="s">
        <v>25</v>
      </c>
      <c r="M24" s="4">
        <f>SUM(M8:M23)</f>
        <v>11525395229692</v>
      </c>
      <c r="O24" s="4">
        <f>SUM(O8:O23)</f>
        <v>9924152041045</v>
      </c>
      <c r="Q24" s="4">
        <f>SUM(Q8:Q23)</f>
        <v>1601243188647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4"/>
  <sheetViews>
    <sheetView rightToLeft="1" topLeftCell="A4" workbookViewId="0">
      <selection activeCell="Q22" sqref="Q22:Q23"/>
    </sheetView>
  </sheetViews>
  <sheetFormatPr defaultRowHeight="22.5"/>
  <cols>
    <col min="1" max="1" width="36.140625" style="1" bestFit="1" customWidth="1"/>
    <col min="2" max="2" width="1" style="1" customWidth="1"/>
    <col min="3" max="3" width="19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8" style="1" customWidth="1"/>
    <col min="10" max="10" width="1" style="1" customWidth="1"/>
    <col min="11" max="11" width="20" style="1" customWidth="1"/>
    <col min="12" max="12" width="1" style="1" customWidth="1"/>
    <col min="13" max="13" width="24" style="1" customWidth="1"/>
    <col min="14" max="14" width="1" style="1" customWidth="1"/>
    <col min="15" max="15" width="24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</row>
    <row r="3" spans="1:17" ht="24">
      <c r="A3" s="9" t="s">
        <v>118</v>
      </c>
      <c r="B3" s="9" t="s">
        <v>118</v>
      </c>
      <c r="C3" s="9" t="s">
        <v>118</v>
      </c>
      <c r="D3" s="9" t="s">
        <v>118</v>
      </c>
      <c r="E3" s="9" t="s">
        <v>118</v>
      </c>
      <c r="F3" s="9" t="s">
        <v>118</v>
      </c>
      <c r="G3" s="9" t="s">
        <v>118</v>
      </c>
      <c r="H3" s="9" t="s">
        <v>118</v>
      </c>
      <c r="I3" s="9" t="s">
        <v>118</v>
      </c>
      <c r="J3" s="9" t="s">
        <v>118</v>
      </c>
      <c r="K3" s="9" t="s">
        <v>118</v>
      </c>
      <c r="L3" s="9" t="s">
        <v>118</v>
      </c>
      <c r="M3" s="9" t="s">
        <v>118</v>
      </c>
      <c r="N3" s="9" t="s">
        <v>118</v>
      </c>
      <c r="O3" s="9" t="s">
        <v>118</v>
      </c>
      <c r="P3" s="9" t="s">
        <v>118</v>
      </c>
      <c r="Q3" s="9" t="s">
        <v>118</v>
      </c>
    </row>
    <row r="4" spans="1:17" ht="24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</row>
    <row r="6" spans="1:17" ht="24">
      <c r="A6" s="8" t="s">
        <v>3</v>
      </c>
      <c r="C6" s="8" t="s">
        <v>120</v>
      </c>
      <c r="D6" s="8" t="s">
        <v>120</v>
      </c>
      <c r="E6" s="8" t="s">
        <v>120</v>
      </c>
      <c r="F6" s="8" t="s">
        <v>120</v>
      </c>
      <c r="G6" s="8" t="s">
        <v>120</v>
      </c>
      <c r="H6" s="8" t="s">
        <v>120</v>
      </c>
      <c r="I6" s="8" t="s">
        <v>120</v>
      </c>
      <c r="K6" s="8" t="s">
        <v>121</v>
      </c>
      <c r="L6" s="8" t="s">
        <v>121</v>
      </c>
      <c r="M6" s="8" t="s">
        <v>121</v>
      </c>
      <c r="N6" s="8" t="s">
        <v>121</v>
      </c>
      <c r="O6" s="8" t="s">
        <v>121</v>
      </c>
      <c r="P6" s="8" t="s">
        <v>121</v>
      </c>
      <c r="Q6" s="8" t="s">
        <v>121</v>
      </c>
    </row>
    <row r="7" spans="1:17" ht="24">
      <c r="A7" s="8" t="s">
        <v>3</v>
      </c>
      <c r="C7" s="8" t="s">
        <v>7</v>
      </c>
      <c r="E7" s="8" t="s">
        <v>135</v>
      </c>
      <c r="G7" s="8" t="s">
        <v>136</v>
      </c>
      <c r="I7" s="8" t="s">
        <v>138</v>
      </c>
      <c r="K7" s="8" t="s">
        <v>7</v>
      </c>
      <c r="M7" s="8" t="s">
        <v>135</v>
      </c>
      <c r="O7" s="8" t="s">
        <v>136</v>
      </c>
      <c r="Q7" s="8" t="s">
        <v>138</v>
      </c>
    </row>
    <row r="8" spans="1:17" ht="24">
      <c r="A8" s="2" t="s">
        <v>21</v>
      </c>
      <c r="C8" s="3">
        <v>5700001</v>
      </c>
      <c r="E8" s="3">
        <v>1007278340401</v>
      </c>
      <c r="G8" s="3">
        <v>649506710928</v>
      </c>
      <c r="I8" s="3">
        <v>357771629473</v>
      </c>
      <c r="K8" s="3">
        <v>38174534</v>
      </c>
      <c r="M8" s="3">
        <v>5336889101999</v>
      </c>
      <c r="O8" s="3">
        <v>3610940510356</v>
      </c>
      <c r="Q8" s="15">
        <v>1725948591643</v>
      </c>
    </row>
    <row r="9" spans="1:17" ht="24">
      <c r="A9" s="2" t="s">
        <v>23</v>
      </c>
      <c r="C9" s="3">
        <v>198931942</v>
      </c>
      <c r="E9" s="3">
        <v>2250454705181</v>
      </c>
      <c r="G9" s="3">
        <v>2131526966681</v>
      </c>
      <c r="I9" s="3">
        <v>118927738500</v>
      </c>
      <c r="K9" s="3">
        <v>313039365</v>
      </c>
      <c r="M9" s="3">
        <v>3395727558341</v>
      </c>
      <c r="O9" s="3">
        <v>3279231911171</v>
      </c>
      <c r="Q9" s="15">
        <v>116495647170</v>
      </c>
    </row>
    <row r="10" spans="1:17" ht="24">
      <c r="A10" s="2" t="s">
        <v>20</v>
      </c>
      <c r="C10" s="3">
        <v>14577778</v>
      </c>
      <c r="E10" s="3">
        <v>499986002160</v>
      </c>
      <c r="G10" s="3">
        <v>484066306686</v>
      </c>
      <c r="I10" s="3">
        <v>15919695474</v>
      </c>
      <c r="K10" s="3">
        <v>45768886</v>
      </c>
      <c r="M10" s="3">
        <v>1527986751998</v>
      </c>
      <c r="O10" s="3">
        <v>1487491774885</v>
      </c>
      <c r="Q10" s="15">
        <v>40494977113</v>
      </c>
    </row>
    <row r="11" spans="1:17" ht="24">
      <c r="A11" s="2" t="s">
        <v>16</v>
      </c>
      <c r="C11" s="3">
        <v>24056367</v>
      </c>
      <c r="E11" s="3">
        <v>1046569821827</v>
      </c>
      <c r="G11" s="3">
        <v>933117729517</v>
      </c>
      <c r="I11" s="3">
        <v>113452092310</v>
      </c>
      <c r="K11" s="3">
        <v>70491631</v>
      </c>
      <c r="M11" s="3">
        <v>5057564497758</v>
      </c>
      <c r="O11" s="3">
        <v>5084505093723</v>
      </c>
      <c r="Q11" s="15">
        <v>-26940595965</v>
      </c>
    </row>
    <row r="12" spans="1:17" ht="24">
      <c r="A12" s="2" t="s">
        <v>19</v>
      </c>
      <c r="C12" s="3">
        <v>982602578</v>
      </c>
      <c r="E12" s="3">
        <v>14070321267567</v>
      </c>
      <c r="G12" s="3">
        <v>14045270324315</v>
      </c>
      <c r="I12" s="3">
        <v>25050943252</v>
      </c>
      <c r="K12" s="3">
        <v>6927791850</v>
      </c>
      <c r="M12" s="3">
        <v>93013054304125</v>
      </c>
      <c r="O12" s="3">
        <v>92826790152134</v>
      </c>
      <c r="Q12" s="15">
        <v>186264151991</v>
      </c>
    </row>
    <row r="13" spans="1:17" ht="24">
      <c r="A13" s="2" t="s">
        <v>18</v>
      </c>
      <c r="C13" s="3">
        <v>14250817</v>
      </c>
      <c r="E13" s="3">
        <v>216799743588</v>
      </c>
      <c r="G13" s="3">
        <v>216271053602</v>
      </c>
      <c r="I13" s="3">
        <v>528689986</v>
      </c>
      <c r="K13" s="3">
        <v>243597037</v>
      </c>
      <c r="M13" s="3">
        <v>3634687825982</v>
      </c>
      <c r="O13" s="3">
        <v>3628670506833</v>
      </c>
      <c r="Q13" s="15">
        <v>6017319149</v>
      </c>
    </row>
    <row r="14" spans="1:17" ht="24">
      <c r="A14" s="2" t="s">
        <v>15</v>
      </c>
      <c r="C14" s="3">
        <v>67240111</v>
      </c>
      <c r="E14" s="3">
        <v>5914227733945</v>
      </c>
      <c r="G14" s="3">
        <v>5555462333507</v>
      </c>
      <c r="I14" s="3">
        <v>358765400438</v>
      </c>
      <c r="K14" s="3">
        <v>431101081</v>
      </c>
      <c r="M14" s="3">
        <v>32039449296178</v>
      </c>
      <c r="O14" s="3">
        <v>31403485139333</v>
      </c>
      <c r="Q14" s="15">
        <v>635964156845</v>
      </c>
    </row>
    <row r="15" spans="1:17" ht="24">
      <c r="A15" s="2" t="s">
        <v>24</v>
      </c>
      <c r="C15" s="3">
        <v>99900</v>
      </c>
      <c r="E15" s="3">
        <v>1793071215</v>
      </c>
      <c r="G15" s="3">
        <v>1797285431</v>
      </c>
      <c r="I15" s="15">
        <v>-4214219</v>
      </c>
      <c r="K15" s="3">
        <v>100172</v>
      </c>
      <c r="M15" s="3">
        <v>1798021343</v>
      </c>
      <c r="O15" s="3">
        <v>1802233114</v>
      </c>
      <c r="Q15" s="15">
        <v>-4211771</v>
      </c>
    </row>
    <row r="16" spans="1:17" ht="24">
      <c r="A16" s="2" t="s">
        <v>22</v>
      </c>
      <c r="C16" s="3">
        <v>40042371</v>
      </c>
      <c r="E16" s="3">
        <v>444738179347</v>
      </c>
      <c r="G16" s="3">
        <v>424184094947</v>
      </c>
      <c r="I16" s="3">
        <v>20554084400</v>
      </c>
      <c r="K16" s="3">
        <v>431621020</v>
      </c>
      <c r="M16" s="3">
        <v>4518950054224</v>
      </c>
      <c r="O16" s="3">
        <v>4439931325724</v>
      </c>
      <c r="Q16" s="15">
        <v>79018728500</v>
      </c>
    </row>
    <row r="17" spans="1:17" ht="24">
      <c r="A17" s="2" t="s">
        <v>139</v>
      </c>
      <c r="C17" s="3">
        <v>0</v>
      </c>
      <c r="E17" s="3">
        <v>0</v>
      </c>
      <c r="G17" s="3">
        <v>0</v>
      </c>
      <c r="I17" s="3">
        <v>0</v>
      </c>
      <c r="K17" s="3">
        <v>17954700</v>
      </c>
      <c r="M17" s="3">
        <v>351555831247</v>
      </c>
      <c r="O17" s="3">
        <v>339999082711</v>
      </c>
      <c r="Q17" s="15">
        <v>11556748536</v>
      </c>
    </row>
    <row r="18" spans="1:17" ht="24">
      <c r="A18" s="2" t="s">
        <v>140</v>
      </c>
      <c r="C18" s="3">
        <v>0</v>
      </c>
      <c r="E18" s="3">
        <v>0</v>
      </c>
      <c r="G18" s="3">
        <v>0</v>
      </c>
      <c r="I18" s="3">
        <v>0</v>
      </c>
      <c r="K18" s="3">
        <v>2211384</v>
      </c>
      <c r="M18" s="3">
        <v>61976411958</v>
      </c>
      <c r="O18" s="3">
        <v>59997249746</v>
      </c>
      <c r="Q18" s="15">
        <v>1979162212</v>
      </c>
    </row>
    <row r="19" spans="1:17" ht="24">
      <c r="A19" s="2" t="s">
        <v>17</v>
      </c>
      <c r="C19" s="3">
        <v>0</v>
      </c>
      <c r="E19" s="3">
        <v>0</v>
      </c>
      <c r="G19" s="3">
        <v>0</v>
      </c>
      <c r="I19" s="3">
        <v>0</v>
      </c>
      <c r="K19" s="3">
        <v>23102914</v>
      </c>
      <c r="M19" s="3">
        <v>114306600420</v>
      </c>
      <c r="O19" s="3">
        <v>111208312067</v>
      </c>
      <c r="Q19" s="15">
        <v>3098288353</v>
      </c>
    </row>
    <row r="20" spans="1:17" ht="24">
      <c r="A20" s="2" t="s">
        <v>141</v>
      </c>
      <c r="C20" s="3">
        <v>0</v>
      </c>
      <c r="E20" s="3">
        <v>0</v>
      </c>
      <c r="G20" s="3">
        <v>0</v>
      </c>
      <c r="I20" s="3">
        <v>0</v>
      </c>
      <c r="K20" s="3">
        <v>37727693</v>
      </c>
      <c r="M20" s="3">
        <v>569214443750</v>
      </c>
      <c r="O20" s="3">
        <v>557000909967</v>
      </c>
      <c r="Q20" s="15">
        <v>12213533783</v>
      </c>
    </row>
    <row r="21" spans="1:17" ht="24">
      <c r="A21" s="2" t="s">
        <v>142</v>
      </c>
      <c r="C21" s="3">
        <v>0</v>
      </c>
      <c r="E21" s="3">
        <v>0</v>
      </c>
      <c r="G21" s="3">
        <v>0</v>
      </c>
      <c r="I21" s="3">
        <v>0</v>
      </c>
      <c r="K21" s="3">
        <v>13495472</v>
      </c>
      <c r="M21" s="3">
        <v>203766757934</v>
      </c>
      <c r="O21" s="3">
        <v>199999901554</v>
      </c>
      <c r="Q21" s="15">
        <v>3766856380</v>
      </c>
    </row>
    <row r="22" spans="1:17" ht="24">
      <c r="A22" s="2" t="s">
        <v>46</v>
      </c>
      <c r="C22" s="3">
        <v>0</v>
      </c>
      <c r="E22" s="3">
        <v>0</v>
      </c>
      <c r="G22" s="3">
        <v>0</v>
      </c>
      <c r="I22" s="3">
        <v>0</v>
      </c>
      <c r="K22" s="3">
        <v>10000</v>
      </c>
      <c r="M22" s="3">
        <v>9345889250</v>
      </c>
      <c r="O22" s="3">
        <v>10000000000</v>
      </c>
      <c r="Q22" s="15">
        <v>-654110750</v>
      </c>
    </row>
    <row r="23" spans="1:17" ht="24">
      <c r="A23" s="2" t="s">
        <v>42</v>
      </c>
      <c r="C23" s="3">
        <v>0</v>
      </c>
      <c r="E23" s="3">
        <v>0</v>
      </c>
      <c r="G23" s="3">
        <v>0</v>
      </c>
      <c r="I23" s="3">
        <v>0</v>
      </c>
      <c r="K23" s="3">
        <v>436</v>
      </c>
      <c r="M23" s="3">
        <v>1536363284</v>
      </c>
      <c r="O23" s="3">
        <v>1499752800</v>
      </c>
      <c r="Q23" s="15">
        <v>36610484</v>
      </c>
    </row>
    <row r="24" spans="1:17">
      <c r="A24" s="1" t="s">
        <v>25</v>
      </c>
      <c r="C24" s="1" t="s">
        <v>25</v>
      </c>
      <c r="E24" s="4">
        <f>SUM(E8:E23)</f>
        <v>25452168865231</v>
      </c>
      <c r="G24" s="4">
        <f>SUM(G8:G23)</f>
        <v>24441202805614</v>
      </c>
      <c r="I24" s="4">
        <f>SUM(I8:I23)</f>
        <v>1010966059614</v>
      </c>
      <c r="K24" s="1" t="s">
        <v>25</v>
      </c>
      <c r="M24" s="4">
        <f>SUM(M8:M23)</f>
        <v>149837809709791</v>
      </c>
      <c r="O24" s="4">
        <f>SUM(O8:O23)</f>
        <v>147042553856118</v>
      </c>
      <c r="Q24" s="4">
        <f>SUM(Q8:Q23)</f>
        <v>2795255853673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3"/>
  <sheetViews>
    <sheetView rightToLeft="1" topLeftCell="B1" workbookViewId="0">
      <selection activeCell="Q18" sqref="Q18"/>
    </sheetView>
  </sheetViews>
  <sheetFormatPr defaultRowHeight="22.5"/>
  <cols>
    <col min="1" max="1" width="36.1406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2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16384" width="9.140625" style="1"/>
  </cols>
  <sheetData>
    <row r="2" spans="1:21" ht="24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  <c r="R2" s="9" t="s">
        <v>0</v>
      </c>
      <c r="S2" s="9" t="s">
        <v>0</v>
      </c>
      <c r="T2" s="9" t="s">
        <v>0</v>
      </c>
      <c r="U2" s="9" t="s">
        <v>0</v>
      </c>
    </row>
    <row r="3" spans="1:21" ht="24">
      <c r="A3" s="9" t="s">
        <v>118</v>
      </c>
      <c r="B3" s="9" t="s">
        <v>118</v>
      </c>
      <c r="C3" s="9" t="s">
        <v>118</v>
      </c>
      <c r="D3" s="9" t="s">
        <v>118</v>
      </c>
      <c r="E3" s="9" t="s">
        <v>118</v>
      </c>
      <c r="F3" s="9" t="s">
        <v>118</v>
      </c>
      <c r="G3" s="9" t="s">
        <v>118</v>
      </c>
      <c r="H3" s="9" t="s">
        <v>118</v>
      </c>
      <c r="I3" s="9" t="s">
        <v>118</v>
      </c>
      <c r="J3" s="9" t="s">
        <v>118</v>
      </c>
      <c r="K3" s="9" t="s">
        <v>118</v>
      </c>
      <c r="L3" s="9" t="s">
        <v>118</v>
      </c>
      <c r="M3" s="9" t="s">
        <v>118</v>
      </c>
      <c r="N3" s="9" t="s">
        <v>118</v>
      </c>
      <c r="O3" s="9" t="s">
        <v>118</v>
      </c>
      <c r="P3" s="9" t="s">
        <v>118</v>
      </c>
      <c r="Q3" s="9" t="s">
        <v>118</v>
      </c>
      <c r="R3" s="9" t="s">
        <v>118</v>
      </c>
      <c r="S3" s="9" t="s">
        <v>118</v>
      </c>
      <c r="T3" s="9" t="s">
        <v>118</v>
      </c>
      <c r="U3" s="9" t="s">
        <v>118</v>
      </c>
    </row>
    <row r="4" spans="1:21" ht="24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  <c r="R4" s="9" t="s">
        <v>2</v>
      </c>
      <c r="S4" s="9" t="s">
        <v>2</v>
      </c>
      <c r="T4" s="9" t="s">
        <v>2</v>
      </c>
      <c r="U4" s="9" t="s">
        <v>2</v>
      </c>
    </row>
    <row r="6" spans="1:21" ht="24.75" thickBot="1">
      <c r="A6" s="8" t="s">
        <v>3</v>
      </c>
      <c r="C6" s="8" t="s">
        <v>120</v>
      </c>
      <c r="D6" s="8" t="s">
        <v>120</v>
      </c>
      <c r="E6" s="8" t="s">
        <v>120</v>
      </c>
      <c r="F6" s="8" t="s">
        <v>120</v>
      </c>
      <c r="G6" s="8" t="s">
        <v>120</v>
      </c>
      <c r="H6" s="8" t="s">
        <v>120</v>
      </c>
      <c r="I6" s="8" t="s">
        <v>120</v>
      </c>
      <c r="J6" s="8" t="s">
        <v>120</v>
      </c>
      <c r="K6" s="8" t="s">
        <v>120</v>
      </c>
      <c r="M6" s="8" t="s">
        <v>121</v>
      </c>
      <c r="N6" s="8" t="s">
        <v>121</v>
      </c>
      <c r="O6" s="8" t="s">
        <v>121</v>
      </c>
      <c r="P6" s="8" t="s">
        <v>121</v>
      </c>
      <c r="Q6" s="8" t="s">
        <v>121</v>
      </c>
      <c r="R6" s="8" t="s">
        <v>121</v>
      </c>
      <c r="S6" s="8" t="s">
        <v>121</v>
      </c>
      <c r="T6" s="8" t="s">
        <v>121</v>
      </c>
      <c r="U6" s="8" t="s">
        <v>121</v>
      </c>
    </row>
    <row r="7" spans="1:21" ht="24.75" thickBot="1">
      <c r="A7" s="8" t="s">
        <v>3</v>
      </c>
      <c r="C7" s="8" t="s">
        <v>143</v>
      </c>
      <c r="E7" s="8" t="s">
        <v>144</v>
      </c>
      <c r="G7" s="8" t="s">
        <v>145</v>
      </c>
      <c r="I7" s="8" t="s">
        <v>61</v>
      </c>
      <c r="K7" s="8" t="s">
        <v>146</v>
      </c>
      <c r="M7" s="8" t="s">
        <v>143</v>
      </c>
      <c r="O7" s="8" t="s">
        <v>144</v>
      </c>
      <c r="Q7" s="8" t="s">
        <v>145</v>
      </c>
      <c r="S7" s="8" t="s">
        <v>61</v>
      </c>
      <c r="U7" s="8" t="s">
        <v>146</v>
      </c>
    </row>
    <row r="8" spans="1:21" ht="24">
      <c r="A8" s="2" t="s">
        <v>21</v>
      </c>
      <c r="C8" s="3">
        <v>0</v>
      </c>
      <c r="E8" s="15">
        <v>-594778952322</v>
      </c>
      <c r="G8" s="3">
        <v>357771629473</v>
      </c>
      <c r="I8" s="15">
        <f>E8+G8</f>
        <v>-237007322849</v>
      </c>
      <c r="K8" s="6">
        <f>I8/I22</f>
        <v>-0.43844553834260791</v>
      </c>
      <c r="M8" s="3">
        <v>119911089924</v>
      </c>
      <c r="O8" s="15">
        <v>1093348487618</v>
      </c>
      <c r="P8" s="15"/>
      <c r="Q8" s="15">
        <v>1725948591643</v>
      </c>
      <c r="R8" s="15"/>
      <c r="S8" s="15">
        <f>M8+O8+Q8</f>
        <v>2939208169185</v>
      </c>
      <c r="U8" s="6">
        <f>S8/S22</f>
        <v>0.64925889739696019</v>
      </c>
    </row>
    <row r="9" spans="1:21" ht="24">
      <c r="A9" s="2" t="s">
        <v>23</v>
      </c>
      <c r="C9" s="3">
        <v>0</v>
      </c>
      <c r="E9" s="15">
        <v>7841077094</v>
      </c>
      <c r="F9" s="15"/>
      <c r="G9" s="15">
        <v>118927738500</v>
      </c>
      <c r="H9" s="15"/>
      <c r="I9" s="15">
        <f t="shared" ref="I9:I21" si="0">E9+G9</f>
        <v>126768815594</v>
      </c>
      <c r="K9" s="6">
        <f>I9/I22</f>
        <v>0.23451267635969852</v>
      </c>
      <c r="M9" s="3">
        <v>0</v>
      </c>
      <c r="O9" s="15">
        <v>7166310159</v>
      </c>
      <c r="P9" s="15"/>
      <c r="Q9" s="15">
        <v>116495647170</v>
      </c>
      <c r="R9" s="15"/>
      <c r="S9" s="15">
        <f t="shared" ref="S9:S21" si="1">M9+O9+Q9</f>
        <v>123661957329</v>
      </c>
      <c r="U9" s="6">
        <f>S9/S22</f>
        <v>2.7316413620216411E-2</v>
      </c>
    </row>
    <row r="10" spans="1:21" ht="24">
      <c r="A10" s="2" t="s">
        <v>20</v>
      </c>
      <c r="C10" s="3">
        <v>0</v>
      </c>
      <c r="E10" s="15">
        <v>-7590338321</v>
      </c>
      <c r="F10" s="15"/>
      <c r="G10" s="15">
        <v>15919695474</v>
      </c>
      <c r="H10" s="15"/>
      <c r="I10" s="15">
        <f t="shared" si="0"/>
        <v>8329357153</v>
      </c>
      <c r="K10" s="6">
        <f>I10/I22</f>
        <v>1.5408677829425749E-2</v>
      </c>
      <c r="M10" s="3">
        <v>0</v>
      </c>
      <c r="O10" s="15">
        <v>7866979196</v>
      </c>
      <c r="P10" s="15"/>
      <c r="Q10" s="15">
        <v>40494977113</v>
      </c>
      <c r="R10" s="15"/>
      <c r="S10" s="15">
        <f t="shared" si="1"/>
        <v>48361956309</v>
      </c>
      <c r="U10" s="6">
        <f>S10/S22</f>
        <v>1.0682955619930762E-2</v>
      </c>
    </row>
    <row r="11" spans="1:21" ht="24">
      <c r="A11" s="2" t="s">
        <v>16</v>
      </c>
      <c r="C11" s="3">
        <v>0</v>
      </c>
      <c r="E11" s="15">
        <v>-22584847733</v>
      </c>
      <c r="F11" s="15"/>
      <c r="G11" s="15">
        <v>113452092310</v>
      </c>
      <c r="H11" s="15"/>
      <c r="I11" s="15">
        <f t="shared" si="0"/>
        <v>90867244577</v>
      </c>
      <c r="K11" s="6">
        <f>I11/I22</f>
        <v>0.16809749794800605</v>
      </c>
      <c r="M11" s="3">
        <v>0</v>
      </c>
      <c r="O11" s="15">
        <v>153112473377</v>
      </c>
      <c r="P11" s="15"/>
      <c r="Q11" s="15">
        <v>-26940595965</v>
      </c>
      <c r="R11" s="15"/>
      <c r="S11" s="15">
        <f t="shared" si="1"/>
        <v>126171877412</v>
      </c>
      <c r="U11" s="6">
        <f>S11/S22</f>
        <v>2.7870844559381543E-2</v>
      </c>
    </row>
    <row r="12" spans="1:21" ht="24">
      <c r="A12" s="2" t="s">
        <v>19</v>
      </c>
      <c r="C12" s="3">
        <v>0</v>
      </c>
      <c r="E12" s="15">
        <v>-745294782</v>
      </c>
      <c r="F12" s="15"/>
      <c r="G12" s="15">
        <v>25050943252</v>
      </c>
      <c r="H12" s="15"/>
      <c r="I12" s="15">
        <f t="shared" si="0"/>
        <v>24305648470</v>
      </c>
      <c r="K12" s="6">
        <f>I12/I22</f>
        <v>4.4963602812326767E-2</v>
      </c>
      <c r="M12" s="3">
        <v>0</v>
      </c>
      <c r="O12" s="15">
        <v>1173760322</v>
      </c>
      <c r="P12" s="15"/>
      <c r="Q12" s="15">
        <v>186264151991</v>
      </c>
      <c r="R12" s="15"/>
      <c r="S12" s="15">
        <f t="shared" si="1"/>
        <v>187437912313</v>
      </c>
      <c r="U12" s="6">
        <f>S12/S22</f>
        <v>4.1404257634623735E-2</v>
      </c>
    </row>
    <row r="13" spans="1:21" ht="24">
      <c r="A13" s="2" t="s">
        <v>18</v>
      </c>
      <c r="C13" s="3">
        <v>0</v>
      </c>
      <c r="E13" s="15">
        <v>78483250798</v>
      </c>
      <c r="F13" s="15"/>
      <c r="G13" s="15">
        <v>528689986</v>
      </c>
      <c r="H13" s="15"/>
      <c r="I13" s="15">
        <f t="shared" si="0"/>
        <v>79011940784</v>
      </c>
      <c r="K13" s="6">
        <f>I13/I22</f>
        <v>0.146166086752544</v>
      </c>
      <c r="M13" s="3">
        <v>0</v>
      </c>
      <c r="O13" s="15">
        <v>50837407571</v>
      </c>
      <c r="P13" s="15"/>
      <c r="Q13" s="15">
        <v>6017319149</v>
      </c>
      <c r="R13" s="15"/>
      <c r="S13" s="15">
        <f t="shared" si="1"/>
        <v>56854726720</v>
      </c>
      <c r="U13" s="6">
        <f>S13/S22</f>
        <v>1.2558973389172449E-2</v>
      </c>
    </row>
    <row r="14" spans="1:21" ht="24">
      <c r="A14" s="2" t="s">
        <v>15</v>
      </c>
      <c r="C14" s="3">
        <v>0</v>
      </c>
      <c r="E14" s="15">
        <v>-56826332812</v>
      </c>
      <c r="F14" s="15"/>
      <c r="G14" s="15">
        <v>358765400438</v>
      </c>
      <c r="H14" s="15"/>
      <c r="I14" s="15">
        <f t="shared" si="0"/>
        <v>301939067626</v>
      </c>
      <c r="K14" s="6">
        <f>I14/I22</f>
        <v>0.55856433236153591</v>
      </c>
      <c r="M14" s="3">
        <v>0</v>
      </c>
      <c r="O14" s="15">
        <v>108794107169</v>
      </c>
      <c r="P14" s="15"/>
      <c r="Q14" s="15">
        <v>635964156845</v>
      </c>
      <c r="R14" s="15"/>
      <c r="S14" s="15">
        <f t="shared" si="1"/>
        <v>744758264014</v>
      </c>
      <c r="U14" s="6">
        <f>S14/S22</f>
        <v>0.16451401244406677</v>
      </c>
    </row>
    <row r="15" spans="1:21" ht="24">
      <c r="A15" s="2" t="s">
        <v>24</v>
      </c>
      <c r="C15" s="3">
        <v>0</v>
      </c>
      <c r="E15" s="15">
        <v>0</v>
      </c>
      <c r="F15" s="15"/>
      <c r="G15" s="15">
        <v>-4214219</v>
      </c>
      <c r="H15" s="15"/>
      <c r="I15" s="15">
        <f t="shared" si="0"/>
        <v>-4214219</v>
      </c>
      <c r="K15" s="6">
        <f>I15/I22</f>
        <v>-7.7959849338741336E-6</v>
      </c>
      <c r="M15" s="3">
        <v>0</v>
      </c>
      <c r="O15" s="15">
        <v>0</v>
      </c>
      <c r="P15" s="15"/>
      <c r="Q15" s="15">
        <v>-4211771</v>
      </c>
      <c r="R15" s="15"/>
      <c r="S15" s="15">
        <f t="shared" si="1"/>
        <v>-4211771</v>
      </c>
      <c r="U15" s="6">
        <f>S15/S22</f>
        <v>-9.3036275015074486E-7</v>
      </c>
    </row>
    <row r="16" spans="1:21" ht="24">
      <c r="A16" s="2" t="s">
        <v>22</v>
      </c>
      <c r="C16" s="3">
        <v>0</v>
      </c>
      <c r="E16" s="15">
        <v>138855575201</v>
      </c>
      <c r="F16" s="15"/>
      <c r="G16" s="15">
        <v>20554084400</v>
      </c>
      <c r="H16" s="15"/>
      <c r="I16" s="15">
        <f t="shared" si="0"/>
        <v>159409659601</v>
      </c>
      <c r="K16" s="6">
        <f>I16/I22</f>
        <v>0.29489575756822323</v>
      </c>
      <c r="M16" s="3">
        <v>0</v>
      </c>
      <c r="O16" s="15">
        <v>189827058306</v>
      </c>
      <c r="P16" s="15"/>
      <c r="Q16" s="15">
        <v>79018728500</v>
      </c>
      <c r="R16" s="15"/>
      <c r="S16" s="15">
        <f t="shared" si="1"/>
        <v>268845786806</v>
      </c>
      <c r="U16" s="6">
        <f>S16/S22</f>
        <v>5.9386919559318629E-2</v>
      </c>
    </row>
    <row r="17" spans="1:21" ht="24">
      <c r="A17" s="2" t="s">
        <v>139</v>
      </c>
      <c r="C17" s="3">
        <v>0</v>
      </c>
      <c r="E17" s="15">
        <v>0</v>
      </c>
      <c r="F17" s="15"/>
      <c r="G17" s="15">
        <v>0</v>
      </c>
      <c r="H17" s="15"/>
      <c r="I17" s="15">
        <f t="shared" si="0"/>
        <v>0</v>
      </c>
      <c r="K17" s="6">
        <f>I17/I22</f>
        <v>0</v>
      </c>
      <c r="M17" s="3">
        <v>0</v>
      </c>
      <c r="O17" s="15">
        <v>0</v>
      </c>
      <c r="P17" s="15"/>
      <c r="Q17" s="15">
        <v>11556748536</v>
      </c>
      <c r="R17" s="15"/>
      <c r="S17" s="15">
        <f t="shared" si="1"/>
        <v>11556748536</v>
      </c>
      <c r="U17" s="6">
        <f>S17/S22</f>
        <v>2.5528378325302002E-3</v>
      </c>
    </row>
    <row r="18" spans="1:21" ht="24">
      <c r="A18" s="2" t="s">
        <v>140</v>
      </c>
      <c r="C18" s="3">
        <v>0</v>
      </c>
      <c r="E18" s="15">
        <v>0</v>
      </c>
      <c r="F18" s="15"/>
      <c r="G18" s="15">
        <v>0</v>
      </c>
      <c r="H18" s="15"/>
      <c r="I18" s="15">
        <f t="shared" si="0"/>
        <v>0</v>
      </c>
      <c r="K18" s="6">
        <f>I18/I22</f>
        <v>0</v>
      </c>
      <c r="M18" s="3">
        <v>0</v>
      </c>
      <c r="O18" s="15">
        <v>0</v>
      </c>
      <c r="P18" s="15"/>
      <c r="Q18" s="15">
        <v>1979162212</v>
      </c>
      <c r="R18" s="15"/>
      <c r="S18" s="15">
        <f t="shared" si="1"/>
        <v>1979162212</v>
      </c>
      <c r="U18" s="6">
        <f>S18/S22</f>
        <v>4.3718872620347867E-4</v>
      </c>
    </row>
    <row r="19" spans="1:21" ht="24">
      <c r="A19" s="2" t="s">
        <v>17</v>
      </c>
      <c r="C19" s="3">
        <v>0</v>
      </c>
      <c r="E19" s="15">
        <v>-13057453768</v>
      </c>
      <c r="F19" s="15"/>
      <c r="G19" s="15">
        <v>0</v>
      </c>
      <c r="H19" s="15"/>
      <c r="I19" s="15">
        <f t="shared" si="0"/>
        <v>-13057453768</v>
      </c>
      <c r="K19" s="6">
        <f>I19/I22</f>
        <v>-2.415529730421842E-2</v>
      </c>
      <c r="M19" s="3">
        <v>19151751000</v>
      </c>
      <c r="O19" s="15">
        <v>-20042539091</v>
      </c>
      <c r="P19" s="15"/>
      <c r="Q19" s="15">
        <v>3098288353</v>
      </c>
      <c r="R19" s="15"/>
      <c r="S19" s="15">
        <f t="shared" si="1"/>
        <v>2207500262</v>
      </c>
      <c r="U19" s="6">
        <f>S19/S22</f>
        <v>4.8762765466422791E-4</v>
      </c>
    </row>
    <row r="20" spans="1:21" ht="24">
      <c r="A20" s="2" t="s">
        <v>141</v>
      </c>
      <c r="C20" s="3">
        <v>0</v>
      </c>
      <c r="E20" s="3">
        <v>0</v>
      </c>
      <c r="G20" s="3">
        <v>0</v>
      </c>
      <c r="I20" s="3">
        <f t="shared" si="0"/>
        <v>0</v>
      </c>
      <c r="K20" s="6">
        <f>I20/I22</f>
        <v>0</v>
      </c>
      <c r="M20" s="3">
        <v>0</v>
      </c>
      <c r="O20" s="15">
        <v>0</v>
      </c>
      <c r="P20" s="15"/>
      <c r="Q20" s="15">
        <v>12213533783</v>
      </c>
      <c r="R20" s="15"/>
      <c r="S20" s="15">
        <f t="shared" si="1"/>
        <v>12213533783</v>
      </c>
      <c r="U20" s="6">
        <f>S20/S22</f>
        <v>2.6979189702884868E-3</v>
      </c>
    </row>
    <row r="21" spans="1:21" ht="24.75" thickBot="1">
      <c r="A21" s="2" t="s">
        <v>142</v>
      </c>
      <c r="C21" s="3">
        <v>0</v>
      </c>
      <c r="E21" s="3">
        <v>0</v>
      </c>
      <c r="G21" s="3">
        <v>0</v>
      </c>
      <c r="I21" s="3">
        <f t="shared" si="0"/>
        <v>0</v>
      </c>
      <c r="K21" s="6">
        <f>I21/I22</f>
        <v>0</v>
      </c>
      <c r="M21" s="3">
        <v>0</v>
      </c>
      <c r="O21" s="15">
        <v>0</v>
      </c>
      <c r="P21" s="15"/>
      <c r="Q21" s="15">
        <v>3766856380</v>
      </c>
      <c r="R21" s="15"/>
      <c r="S21" s="15">
        <f t="shared" si="1"/>
        <v>3766856380</v>
      </c>
      <c r="U21" s="6">
        <f>S21/S22</f>
        <v>8.3208295539327257E-4</v>
      </c>
    </row>
    <row r="22" spans="1:21" ht="23.25" thickBot="1">
      <c r="A22" s="1" t="s">
        <v>25</v>
      </c>
      <c r="C22" s="4">
        <f>SUM(C8:C21)</f>
        <v>0</v>
      </c>
      <c r="E22" s="4">
        <f>SUM(E8:E21)</f>
        <v>-470403316645</v>
      </c>
      <c r="G22" s="4">
        <f>SUM(G8:G21)</f>
        <v>1010966059614</v>
      </c>
      <c r="I22" s="4">
        <f>SUM(I8:I21)</f>
        <v>540562742969</v>
      </c>
      <c r="K22" s="16">
        <f>SUM(K8:K21)</f>
        <v>1</v>
      </c>
      <c r="M22" s="4">
        <f>SUM(M8:M21)</f>
        <v>139062840924</v>
      </c>
      <c r="O22" s="4">
        <f>SUM(O8:O21)</f>
        <v>1592084044627</v>
      </c>
      <c r="Q22" s="4">
        <f>SUM(Q8:Q21)</f>
        <v>2795873353939</v>
      </c>
      <c r="S22" s="4">
        <f>SUM(S8:S21)</f>
        <v>4527020239490</v>
      </c>
      <c r="U22" s="16">
        <f>SUM(U8:U21)</f>
        <v>1</v>
      </c>
    </row>
    <row r="23" spans="1:21" ht="23.25" thickTop="1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workbookViewId="0">
      <selection activeCell="E18" sqref="E18"/>
    </sheetView>
  </sheetViews>
  <sheetFormatPr defaultRowHeight="22.5"/>
  <cols>
    <col min="1" max="1" width="35.85546875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15" style="1" customWidth="1"/>
    <col min="8" max="8" width="1" style="1" customWidth="1"/>
    <col min="9" max="9" width="20" style="1" customWidth="1"/>
    <col min="10" max="10" width="1" style="1" customWidth="1"/>
    <col min="11" max="11" width="20" style="1" customWidth="1"/>
    <col min="12" max="12" width="1" style="1" customWidth="1"/>
    <col min="13" max="13" width="21" style="1" customWidth="1"/>
    <col min="14" max="14" width="1" style="1" customWidth="1"/>
    <col min="15" max="15" width="20" style="1" customWidth="1"/>
    <col min="16" max="16" width="1" style="1" customWidth="1"/>
    <col min="17" max="17" width="20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9" t="s">
        <v>0</v>
      </c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0</v>
      </c>
      <c r="H2" s="9" t="s">
        <v>0</v>
      </c>
      <c r="I2" s="9" t="s">
        <v>0</v>
      </c>
      <c r="J2" s="9" t="s">
        <v>0</v>
      </c>
      <c r="K2" s="9" t="s">
        <v>0</v>
      </c>
      <c r="L2" s="9" t="s">
        <v>0</v>
      </c>
      <c r="M2" s="9" t="s">
        <v>0</v>
      </c>
      <c r="N2" s="9" t="s">
        <v>0</v>
      </c>
      <c r="O2" s="9" t="s">
        <v>0</v>
      </c>
      <c r="P2" s="9" t="s">
        <v>0</v>
      </c>
      <c r="Q2" s="9" t="s">
        <v>0</v>
      </c>
    </row>
    <row r="3" spans="1:17" ht="24">
      <c r="A3" s="9" t="s">
        <v>118</v>
      </c>
      <c r="B3" s="9" t="s">
        <v>118</v>
      </c>
      <c r="C3" s="9" t="s">
        <v>118</v>
      </c>
      <c r="D3" s="9" t="s">
        <v>118</v>
      </c>
      <c r="E3" s="9" t="s">
        <v>118</v>
      </c>
      <c r="F3" s="9" t="s">
        <v>118</v>
      </c>
      <c r="G3" s="9" t="s">
        <v>118</v>
      </c>
      <c r="H3" s="9" t="s">
        <v>118</v>
      </c>
      <c r="I3" s="9" t="s">
        <v>118</v>
      </c>
      <c r="J3" s="9" t="s">
        <v>118</v>
      </c>
      <c r="K3" s="9" t="s">
        <v>118</v>
      </c>
      <c r="L3" s="9" t="s">
        <v>118</v>
      </c>
      <c r="M3" s="9" t="s">
        <v>118</v>
      </c>
      <c r="N3" s="9" t="s">
        <v>118</v>
      </c>
      <c r="O3" s="9" t="s">
        <v>118</v>
      </c>
      <c r="P3" s="9" t="s">
        <v>118</v>
      </c>
      <c r="Q3" s="9" t="s">
        <v>118</v>
      </c>
    </row>
    <row r="4" spans="1:17" ht="24">
      <c r="A4" s="9" t="s">
        <v>2</v>
      </c>
      <c r="B4" s="9" t="s">
        <v>2</v>
      </c>
      <c r="C4" s="9" t="s">
        <v>2</v>
      </c>
      <c r="D4" s="9" t="s">
        <v>2</v>
      </c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2</v>
      </c>
      <c r="K4" s="9" t="s">
        <v>2</v>
      </c>
      <c r="L4" s="9" t="s">
        <v>2</v>
      </c>
      <c r="M4" s="9" t="s">
        <v>2</v>
      </c>
      <c r="N4" s="9" t="s">
        <v>2</v>
      </c>
      <c r="O4" s="9" t="s">
        <v>2</v>
      </c>
      <c r="P4" s="9" t="s">
        <v>2</v>
      </c>
      <c r="Q4" s="9" t="s">
        <v>2</v>
      </c>
    </row>
    <row r="6" spans="1:17" ht="24">
      <c r="A6" s="8" t="s">
        <v>122</v>
      </c>
      <c r="C6" s="8" t="s">
        <v>120</v>
      </c>
      <c r="D6" s="8" t="s">
        <v>120</v>
      </c>
      <c r="E6" s="8" t="s">
        <v>120</v>
      </c>
      <c r="F6" s="8" t="s">
        <v>120</v>
      </c>
      <c r="G6" s="8" t="s">
        <v>120</v>
      </c>
      <c r="H6" s="8" t="s">
        <v>120</v>
      </c>
      <c r="I6" s="8" t="s">
        <v>120</v>
      </c>
      <c r="K6" s="8" t="s">
        <v>121</v>
      </c>
      <c r="L6" s="8" t="s">
        <v>121</v>
      </c>
      <c r="M6" s="8" t="s">
        <v>121</v>
      </c>
      <c r="N6" s="8" t="s">
        <v>121</v>
      </c>
      <c r="O6" s="8" t="s">
        <v>121</v>
      </c>
      <c r="P6" s="8" t="s">
        <v>121</v>
      </c>
      <c r="Q6" s="8" t="s">
        <v>121</v>
      </c>
    </row>
    <row r="7" spans="1:17" ht="24">
      <c r="A7" s="8" t="s">
        <v>122</v>
      </c>
      <c r="C7" s="8" t="s">
        <v>148</v>
      </c>
      <c r="E7" s="8" t="s">
        <v>144</v>
      </c>
      <c r="G7" s="8" t="s">
        <v>145</v>
      </c>
      <c r="I7" s="8" t="s">
        <v>149</v>
      </c>
      <c r="K7" s="8" t="s">
        <v>148</v>
      </c>
      <c r="M7" s="8" t="s">
        <v>144</v>
      </c>
      <c r="O7" s="8" t="s">
        <v>145</v>
      </c>
      <c r="Q7" s="8" t="s">
        <v>149</v>
      </c>
    </row>
    <row r="8" spans="1:17" ht="24">
      <c r="A8" s="2" t="s">
        <v>46</v>
      </c>
      <c r="C8" s="3">
        <v>371931165</v>
      </c>
      <c r="E8" s="3">
        <v>0</v>
      </c>
      <c r="G8" s="3">
        <v>0</v>
      </c>
      <c r="I8" s="3">
        <v>371931165</v>
      </c>
      <c r="K8" s="3">
        <v>1359206874</v>
      </c>
      <c r="M8" s="15">
        <v>-1602668000</v>
      </c>
      <c r="O8" s="15">
        <v>-654110750</v>
      </c>
      <c r="P8" s="15"/>
      <c r="Q8" s="15">
        <v>-897571876</v>
      </c>
    </row>
    <row r="9" spans="1:17" ht="24">
      <c r="A9" s="2" t="s">
        <v>42</v>
      </c>
      <c r="C9" s="3">
        <v>0</v>
      </c>
      <c r="E9" s="3">
        <v>84808042</v>
      </c>
      <c r="G9" s="3">
        <v>0</v>
      </c>
      <c r="I9" s="3">
        <v>84808042</v>
      </c>
      <c r="K9" s="3">
        <v>0</v>
      </c>
      <c r="M9" s="15">
        <v>47110236</v>
      </c>
      <c r="N9" s="15"/>
      <c r="O9" s="15">
        <v>36610484</v>
      </c>
      <c r="P9" s="15"/>
      <c r="Q9" s="15">
        <v>83720720</v>
      </c>
    </row>
    <row r="10" spans="1:17" ht="24">
      <c r="A10" s="2" t="s">
        <v>49</v>
      </c>
      <c r="C10" s="3">
        <v>89185713</v>
      </c>
      <c r="E10" s="3">
        <v>0</v>
      </c>
      <c r="G10" s="3">
        <v>0</v>
      </c>
      <c r="I10" s="3">
        <v>89185713</v>
      </c>
      <c r="K10" s="3">
        <v>125088653</v>
      </c>
      <c r="M10" s="15">
        <v>-3625000</v>
      </c>
      <c r="N10" s="15"/>
      <c r="O10" s="15">
        <v>0</v>
      </c>
      <c r="P10" s="15"/>
      <c r="Q10" s="15">
        <v>121463653</v>
      </c>
    </row>
    <row r="11" spans="1:17" ht="24">
      <c r="A11" s="2" t="s">
        <v>43</v>
      </c>
      <c r="C11" s="3">
        <v>86527360</v>
      </c>
      <c r="E11" s="3">
        <v>0</v>
      </c>
      <c r="G11" s="3">
        <v>0</v>
      </c>
      <c r="I11" s="3">
        <v>86527360</v>
      </c>
      <c r="K11" s="3">
        <v>346851551</v>
      </c>
      <c r="M11" s="15">
        <v>-3625000</v>
      </c>
      <c r="N11" s="15"/>
      <c r="O11" s="15">
        <v>0</v>
      </c>
      <c r="P11" s="15"/>
      <c r="Q11" s="15">
        <v>343226551</v>
      </c>
    </row>
    <row r="12" spans="1:17" ht="24">
      <c r="A12" s="2" t="s">
        <v>35</v>
      </c>
      <c r="C12" s="3">
        <v>0</v>
      </c>
      <c r="E12" s="3">
        <v>0</v>
      </c>
      <c r="G12" s="3">
        <v>0</v>
      </c>
      <c r="I12" s="3">
        <v>0</v>
      </c>
      <c r="K12" s="3">
        <v>0</v>
      </c>
      <c r="M12" s="15">
        <v>-29079309</v>
      </c>
      <c r="N12" s="15"/>
      <c r="O12" s="15">
        <v>0</v>
      </c>
      <c r="P12" s="15"/>
      <c r="Q12" s="15">
        <v>-29079309</v>
      </c>
    </row>
    <row r="13" spans="1:17" ht="24">
      <c r="A13" s="2" t="s">
        <v>39</v>
      </c>
      <c r="C13" s="3">
        <v>0</v>
      </c>
      <c r="E13" s="3">
        <v>434017629</v>
      </c>
      <c r="G13" s="3">
        <v>0</v>
      </c>
      <c r="I13" s="3">
        <v>434017629</v>
      </c>
      <c r="K13" s="3">
        <v>0</v>
      </c>
      <c r="M13" s="15">
        <v>753486494</v>
      </c>
      <c r="N13" s="15"/>
      <c r="O13" s="15">
        <v>0</v>
      </c>
      <c r="P13" s="15"/>
      <c r="Q13" s="15">
        <v>753486494</v>
      </c>
    </row>
    <row r="14" spans="1:17" ht="24">
      <c r="A14" s="2" t="s">
        <v>52</v>
      </c>
      <c r="C14" s="3">
        <v>0</v>
      </c>
      <c r="E14" s="3">
        <v>9997544599</v>
      </c>
      <c r="G14" s="3">
        <v>0</v>
      </c>
      <c r="I14" s="3">
        <v>9997544599</v>
      </c>
      <c r="K14" s="3">
        <v>0</v>
      </c>
      <c r="M14" s="15">
        <v>9997544599</v>
      </c>
      <c r="N14" s="15"/>
      <c r="O14" s="15">
        <v>0</v>
      </c>
      <c r="P14" s="15"/>
      <c r="Q14" s="15">
        <v>9997544599</v>
      </c>
    </row>
    <row r="15" spans="1:17">
      <c r="A15" s="1" t="s">
        <v>25</v>
      </c>
      <c r="C15" s="4">
        <f>SUM(C8:C14)</f>
        <v>547644238</v>
      </c>
      <c r="E15" s="4">
        <f>SUM(E8:E14)</f>
        <v>10516370270</v>
      </c>
      <c r="G15" s="4">
        <f>SUM(G8:G14)</f>
        <v>0</v>
      </c>
      <c r="I15" s="4">
        <f>SUM(I8:I14)</f>
        <v>11064014508</v>
      </c>
      <c r="K15" s="4">
        <f>SUM(K8:K14)</f>
        <v>1831147078</v>
      </c>
      <c r="M15" s="4">
        <f>SUM(M8:M14)</f>
        <v>9159144020</v>
      </c>
      <c r="O15" s="4">
        <f>SUM(O8:O14)</f>
        <v>-617500266</v>
      </c>
      <c r="Q15" s="4">
        <f>SUM(Q8:Q14)</f>
        <v>10372790832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2024-03-27T08:44:48Z</dcterms:modified>
</cp:coreProperties>
</file>