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نهایی تیر ماه\"/>
    </mc:Choice>
  </mc:AlternateContent>
  <xr:revisionPtr revIDLastSave="0" documentId="13_ncr:1_{02F4D209-F8D5-41D1-A10B-182C3CD778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سهام" sheetId="16" r:id="rId1"/>
    <sheet name="واحد های صندوق" sheetId="1" r:id="rId2"/>
    <sheet name="اوراق" sheetId="3" r:id="rId3"/>
    <sheet name="سپرده" sheetId="6" r:id="rId4"/>
    <sheet name="درآمدها" sheetId="15" r:id="rId5"/>
    <sheet name="درآمد سرمایه گذاری در سهام" sheetId="11" r:id="rId6"/>
    <sheet name="درآمد سرمایه گذاری در صندوق " sheetId="17" r:id="rId7"/>
    <sheet name="درآمد سرمایه گذاری در اوراق بها" sheetId="12" r:id="rId8"/>
    <sheet name="درآمد سپرده بانکی" sheetId="13" r:id="rId9"/>
    <sheet name="سایر درآمدها" sheetId="14" r:id="rId10"/>
    <sheet name="درآمد سود سهام" sheetId="8" r:id="rId11"/>
    <sheet name="سود اوراق بهادار" sheetId="7" r:id="rId12"/>
    <sheet name="سود سپرده بانکی" sheetId="18" r:id="rId13"/>
    <sheet name="درآمد ناشی از فروش" sheetId="10" r:id="rId14"/>
    <sheet name="درآمد ناشی از تغییر قیمت اوراق" sheetId="9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5" l="1"/>
  <c r="Q15" i="12"/>
  <c r="O15" i="12"/>
  <c r="M15" i="12"/>
  <c r="K15" i="12"/>
  <c r="I15" i="12"/>
  <c r="C9" i="15" s="1"/>
  <c r="I14" i="12"/>
  <c r="G15" i="12"/>
  <c r="E15" i="12"/>
  <c r="C14" i="12"/>
  <c r="S12" i="7"/>
  <c r="O12" i="7"/>
  <c r="M12" i="7"/>
  <c r="I12" i="7"/>
  <c r="S10" i="8"/>
  <c r="Q10" i="8"/>
  <c r="O10" i="8"/>
  <c r="K10" i="8"/>
  <c r="M10" i="8"/>
  <c r="I10" i="8"/>
  <c r="G12" i="15"/>
  <c r="C11" i="15"/>
  <c r="C10" i="15"/>
  <c r="C8" i="15"/>
  <c r="C7" i="15"/>
  <c r="U10" i="11"/>
  <c r="K9" i="11"/>
  <c r="K8" i="11"/>
  <c r="K10" i="11" s="1"/>
  <c r="U17" i="17"/>
  <c r="K17" i="17"/>
  <c r="K9" i="17"/>
  <c r="K10" i="17"/>
  <c r="K11" i="17"/>
  <c r="K12" i="17"/>
  <c r="K13" i="17"/>
  <c r="K14" i="17"/>
  <c r="K15" i="17"/>
  <c r="K16" i="17"/>
  <c r="K8" i="17"/>
  <c r="M34" i="18"/>
  <c r="K34" i="18"/>
  <c r="I34" i="18"/>
  <c r="G34" i="18"/>
  <c r="E34" i="18"/>
  <c r="C34" i="18"/>
  <c r="K34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8" i="13"/>
  <c r="G34" i="13"/>
  <c r="S17" i="17"/>
  <c r="Q17" i="17"/>
  <c r="O17" i="17"/>
  <c r="M17" i="17"/>
  <c r="I17" i="17"/>
  <c r="G17" i="17"/>
  <c r="E17" i="17"/>
  <c r="C17" i="17"/>
  <c r="W11" i="16"/>
  <c r="U11" i="16"/>
  <c r="O11" i="16"/>
  <c r="K11" i="16"/>
  <c r="G11" i="16"/>
  <c r="E11" i="16"/>
  <c r="I34" i="13"/>
  <c r="E34" i="13"/>
  <c r="C15" i="12"/>
  <c r="S10" i="11"/>
  <c r="Q10" i="11"/>
  <c r="O10" i="11"/>
  <c r="M10" i="11"/>
  <c r="I10" i="11"/>
  <c r="G10" i="11"/>
  <c r="E10" i="11"/>
  <c r="C10" i="11"/>
  <c r="Q18" i="10"/>
  <c r="O18" i="10"/>
  <c r="M18" i="10"/>
  <c r="I18" i="10"/>
  <c r="G18" i="10"/>
  <c r="E18" i="10"/>
  <c r="Q25" i="9"/>
  <c r="O25" i="9"/>
  <c r="M25" i="9"/>
  <c r="I25" i="9"/>
  <c r="G25" i="9"/>
  <c r="E25" i="9"/>
  <c r="Q12" i="7"/>
  <c r="K12" i="7"/>
  <c r="I37" i="6"/>
  <c r="G37" i="6"/>
  <c r="E37" i="6"/>
  <c r="C37" i="6"/>
  <c r="AI16" i="3"/>
  <c r="AG16" i="3"/>
  <c r="AA16" i="3"/>
  <c r="W16" i="3"/>
  <c r="S16" i="3"/>
  <c r="Q16" i="3"/>
  <c r="W18" i="1"/>
  <c r="U18" i="1"/>
  <c r="O18" i="1"/>
  <c r="K18" i="1"/>
  <c r="G18" i="1"/>
  <c r="E18" i="1"/>
  <c r="E9" i="15" l="1"/>
  <c r="E11" i="15"/>
  <c r="E10" i="15"/>
  <c r="E8" i="15"/>
  <c r="E7" i="15" l="1"/>
  <c r="E12" i="15" s="1"/>
</calcChain>
</file>

<file path=xl/sharedStrings.xml><?xml version="1.0" encoding="utf-8"?>
<sst xmlns="http://schemas.openxmlformats.org/spreadsheetml/2006/main" count="1536" uniqueCount="175">
  <si>
    <t>صندوق سرمایه‌گذاری اختصاصی بازارگردانی مفید</t>
  </si>
  <si>
    <t>صورت وضعیت پورتفوی</t>
  </si>
  <si>
    <t>برای ماه منتهی به 1403/04/31</t>
  </si>
  <si>
    <t>نام شرکت</t>
  </si>
  <si>
    <t>1403/03/31</t>
  </si>
  <si>
    <t>تغییرات طی دوره</t>
  </si>
  <si>
    <t>1403/04/31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</si>
  <si>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</si>
  <si>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</si>
  <si>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</si>
  <si>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</si>
  <si>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</si>
  <si>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</si>
  <si>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</si>
  <si>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</si>
  <si>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طلای عیار مفید</t>
  </si>
  <si>
    <t>16.99%</t>
  </si>
  <si>
    <t>صندوق س.توسعه اندوخته آینده-س</t>
  </si>
  <si>
    <t>8.04%</t>
  </si>
  <si>
    <t>بانک خاورمیانه</t>
  </si>
  <si>
    <t>3.21%</t>
  </si>
  <si>
    <t>صندوق س شاخصی آرام مفید</t>
  </si>
  <si>
    <t>7.82%</t>
  </si>
  <si>
    <t>صندوق س. آوند مفید-د</t>
  </si>
  <si>
    <t>7.09%</t>
  </si>
  <si>
    <t>صندوق اندیشه ورزان صباتامین -د</t>
  </si>
  <si>
    <t>0.00%</t>
  </si>
  <si>
    <t>نیان الکترونیک</t>
  </si>
  <si>
    <t>20.01%</t>
  </si>
  <si>
    <t>صندوق س صنایع مفید- بخشی</t>
  </si>
  <si>
    <t>14.59%</t>
  </si>
  <si>
    <t>صندوق س صنایع مفید2-بخشی</t>
  </si>
  <si>
    <t>0.43%</t>
  </si>
  <si>
    <t>صندوق س صنایع مفید3- بخشی</t>
  </si>
  <si>
    <t>4.13%</t>
  </si>
  <si>
    <t>ص.س.درآمد ثابت کیمیا-د</t>
  </si>
  <si>
    <t>0.53%</t>
  </si>
  <si>
    <t/>
  </si>
  <si>
    <t>82.83%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</si>
  <si>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</si>
  <si>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</si>
  <si>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</si>
  <si>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</si>
  <si>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</si>
  <si>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</si>
  <si>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</si>
  <si>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</si>
  <si>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</si>
  <si>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آهن اسفنجی فولاد شادگان</t>
  </si>
  <si>
    <t>بله</t>
  </si>
  <si>
    <t>1402/08/29</t>
  </si>
  <si>
    <t>1403/08/29</t>
  </si>
  <si>
    <t>0.23%</t>
  </si>
  <si>
    <t>سلف شیرفرادما سولیکو کاله</t>
  </si>
  <si>
    <t>1402/11/08</t>
  </si>
  <si>
    <t>1404/05/08</t>
  </si>
  <si>
    <t>0.09%</t>
  </si>
  <si>
    <t>سلف شیر فرادما کاله</t>
  </si>
  <si>
    <t>0.01%</t>
  </si>
  <si>
    <t>سلف موازی پلی اتیلن سبک فیلم</t>
  </si>
  <si>
    <t>1402/12/15</t>
  </si>
  <si>
    <t>1404/12/15</t>
  </si>
  <si>
    <t>3.15%</t>
  </si>
  <si>
    <t>صکوک مرابحه دعبید69-3ماهه23%</t>
  </si>
  <si>
    <t>1402/09/07</t>
  </si>
  <si>
    <t>1406/09/07</t>
  </si>
  <si>
    <t>0.05%</t>
  </si>
  <si>
    <t>مرابحه شهر فرش-مفید060921</t>
  </si>
  <si>
    <t>1402/09/21</t>
  </si>
  <si>
    <t>1406/09/21</t>
  </si>
  <si>
    <t>0.11%</t>
  </si>
  <si>
    <t>مرابحه اورند پیشرو-مفید051118</t>
  </si>
  <si>
    <t>1402/11/18</t>
  </si>
  <si>
    <t>1405/11/18</t>
  </si>
  <si>
    <t>0.03%</t>
  </si>
  <si>
    <t>3.67%</t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</si>
  <si>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</si>
  <si>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</si>
  <si>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</si>
  <si>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</si>
  <si>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</si>
  <si>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</si>
  <si>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ملت هفت تیر</t>
  </si>
  <si>
    <t>بانک پاسارگاد هفت تیر</t>
  </si>
  <si>
    <t>207-8100-18822188-1</t>
  </si>
  <si>
    <t>بانک خاورمیانه ظفر</t>
  </si>
  <si>
    <t>0.41%</t>
  </si>
  <si>
    <t>207-8100-18822188-3</t>
  </si>
  <si>
    <t>207-8100-18822188-2</t>
  </si>
  <si>
    <t>207-8100-18822188-5</t>
  </si>
  <si>
    <t>بانک خاورمیانه آفریقا</t>
  </si>
  <si>
    <t>100910810707074861</t>
  </si>
  <si>
    <t>0.35%</t>
  </si>
  <si>
    <t>100910810707074862</t>
  </si>
  <si>
    <t>0.26%</t>
  </si>
  <si>
    <t>100910810707074863</t>
  </si>
  <si>
    <t>1.10%</t>
  </si>
  <si>
    <t>100910810707074864</t>
  </si>
  <si>
    <t>0.57%</t>
  </si>
  <si>
    <t>100910810707075208</t>
  </si>
  <si>
    <t>1009-10-810-707075307</t>
  </si>
  <si>
    <t>100910810707075574</t>
  </si>
  <si>
    <t>0.30%</t>
  </si>
  <si>
    <t>100910810707075592</t>
  </si>
  <si>
    <t>0.12%</t>
  </si>
  <si>
    <t>100910810707075627</t>
  </si>
  <si>
    <t>0.06%</t>
  </si>
  <si>
    <t>100910810707075652</t>
  </si>
  <si>
    <t>1.53%</t>
  </si>
  <si>
    <t>100910810707075661</t>
  </si>
  <si>
    <t>0.10%</t>
  </si>
  <si>
    <t>100910810707075754</t>
  </si>
  <si>
    <t>0.20%</t>
  </si>
  <si>
    <t>100910810707075785</t>
  </si>
  <si>
    <t>0.02%</t>
  </si>
  <si>
    <t>بانک اقتصاد نوین حافظ</t>
  </si>
  <si>
    <t>10685072611861</t>
  </si>
  <si>
    <t>بانک اقتصاد نوین اقدسیه</t>
  </si>
  <si>
    <t>21628372611861</t>
  </si>
  <si>
    <t>0.27%</t>
  </si>
  <si>
    <t>21628372611862</t>
  </si>
  <si>
    <t>0.55%</t>
  </si>
  <si>
    <t>21628382611863</t>
  </si>
  <si>
    <t>1.02%</t>
  </si>
  <si>
    <t>21628382611864</t>
  </si>
  <si>
    <t>2.14%</t>
  </si>
  <si>
    <t>100910810707075805</t>
  </si>
  <si>
    <t>21628372611865</t>
  </si>
  <si>
    <t>0.87%</t>
  </si>
  <si>
    <t>21628372611866</t>
  </si>
  <si>
    <t>100910810707075678</t>
  </si>
  <si>
    <t>11.15%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</si>
  <si>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</si>
  <si>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</si>
  <si>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</si>
  <si>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</si>
  <si>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</si>
  <si>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</si>
  <si>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</si>
  <si>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</si>
  <si>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</si>
  <si>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</si>
  <si>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</si>
  <si>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</si>
  <si>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</si>
  <si>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</si>
  <si>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</si>
  <si>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1403/04/28</t>
  </si>
  <si>
    <t>1403/04/12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</si>
  <si>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</si>
  <si>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</si>
  <si>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</si>
  <si>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</si>
  <si>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</si>
  <si>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</si>
  <si>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</si>
  <si>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</si>
  <si>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</si>
  <si>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</si>
  <si>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</si>
  <si>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</si>
  <si>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</si>
  <si>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</si>
  <si>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</si>
  <si>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20/5</t>
  </si>
  <si>
    <t>طی تیر ماه</t>
  </si>
  <si>
    <t>از ابتدای سال مالی تا پایان تیر ماه</t>
  </si>
  <si>
    <t xml:space="preserve"> سایر درآمدهای تنزیل سود بانک</t>
  </si>
  <si>
    <t>از ابتدای سال مالی</t>
  </si>
  <si>
    <t>تا پایان تیر ماه</t>
  </si>
  <si>
    <t>درآمد حاصل از سرمایه گذاری در سهام و حق تقدم سهام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</si>
  <si>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</si>
  <si>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</si>
  <si>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</si>
  <si>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درآمد حاصل از کارمزد بازارگردانی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</si>
</sst>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sz val="11"/>
      <name val="Calibri"/>
      <family val="2"/>
    </font>
    <font>
      <sz val="14"/>
      <name val="B Mitra"/>
      <charset val="178"/>
    </font>
    <font>
      <b/>
      <sz val="14"/>
      <color rgb="FF000000"/>
      <name val="B Mitra"/>
      <charset val="178"/>
    </font>
    <font>
      <b/>
      <sz val="14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9" fontId="2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3099C-CA58-4BA4-B6A8-5AE75ECD1975}">
  <dimension ref="A2:Y11"/>
  <sheetViews>
    <sheetView rightToLeft="1" tabSelected="1" topLeftCell="D1" workbookViewId="0">
      <selection activeCell="G19" sqref="G19"/>
    </sheetView>
  </sheetViews>
  <sheetFormatPr defaultRowHeight="21.75" x14ac:dyDescent="0.5"/>
  <cols>
    <col min="1" max="1" width="38" style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6" style="1" customWidth="1"/>
    <col min="8" max="8" width="1" style="1" customWidth="1"/>
    <col min="9" max="9" width="20" style="1" customWidth="1"/>
    <col min="10" max="10" width="1" style="1" customWidth="1"/>
    <col min="11" max="11" width="24" style="1" customWidth="1"/>
    <col min="12" max="12" width="1" style="1" customWidth="1"/>
    <col min="13" max="13" width="21" style="1" customWidth="1"/>
    <col min="14" max="14" width="1" style="1" customWidth="1"/>
    <col min="15" max="15" width="24" style="1" customWidth="1"/>
    <col min="16" max="16" width="1" style="1" customWidth="1"/>
    <col min="17" max="17" width="19" style="1" customWidth="1"/>
    <col min="18" max="18" width="1" style="1" customWidth="1"/>
    <col min="19" max="19" width="15" style="1" customWidth="1"/>
    <col min="20" max="20" width="1" style="1" customWidth="1"/>
    <col min="21" max="21" width="23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2.5" x14ac:dyDescent="0.5">
      <c r="A2" s="14" t="s">
        <v>0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  <c r="J2" s="14" t="s">
        <v>0</v>
      </c>
      <c r="K2" s="14" t="s">
        <v>0</v>
      </c>
      <c r="L2" s="14" t="s">
        <v>0</v>
      </c>
      <c r="M2" s="14" t="s">
        <v>0</v>
      </c>
      <c r="N2" s="14" t="s">
        <v>0</v>
      </c>
      <c r="O2" s="14" t="s">
        <v>0</v>
      </c>
      <c r="P2" s="14" t="s">
        <v>0</v>
      </c>
      <c r="Q2" s="14" t="s">
        <v>0</v>
      </c>
      <c r="R2" s="14" t="s">
        <v>0</v>
      </c>
      <c r="S2" s="14" t="s">
        <v>0</v>
      </c>
      <c r="T2" s="14" t="s">
        <v>0</v>
      </c>
      <c r="U2" s="14" t="s">
        <v>0</v>
      </c>
      <c r="V2" s="14" t="s">
        <v>0</v>
      </c>
      <c r="W2" s="14" t="s">
        <v>0</v>
      </c>
      <c r="X2" s="14" t="s">
        <v>0</v>
      </c>
      <c r="Y2" s="14" t="s">
        <v>0</v>
      </c>
    </row>
    <row r="3" spans="1:25" ht="22.5" x14ac:dyDescent="0.5">
      <c r="A3" s="14" t="s">
        <v>1</v>
      </c>
      <c r="B3" s="14" t="s">
        <v>1</v>
      </c>
      <c r="C3" s="14" t="s">
        <v>1</v>
      </c>
      <c r="D3" s="14" t="s">
        <v>1</v>
      </c>
      <c r="E3" s="14" t="s">
        <v>1</v>
      </c>
      <c r="F3" s="14" t="s">
        <v>1</v>
      </c>
      <c r="G3" s="14" t="s">
        <v>1</v>
      </c>
      <c r="H3" s="14" t="s">
        <v>1</v>
      </c>
      <c r="I3" s="14" t="s">
        <v>1</v>
      </c>
      <c r="J3" s="14" t="s">
        <v>1</v>
      </c>
      <c r="K3" s="14" t="s">
        <v>1</v>
      </c>
      <c r="L3" s="14" t="s">
        <v>1</v>
      </c>
      <c r="M3" s="14" t="s">
        <v>1</v>
      </c>
      <c r="N3" s="14" t="s">
        <v>1</v>
      </c>
      <c r="O3" s="14" t="s">
        <v>1</v>
      </c>
      <c r="P3" s="14" t="s">
        <v>1</v>
      </c>
      <c r="Q3" s="14" t="s">
        <v>1</v>
      </c>
      <c r="R3" s="14" t="s">
        <v>1</v>
      </c>
      <c r="S3" s="14" t="s">
        <v>1</v>
      </c>
      <c r="T3" s="14" t="s">
        <v>1</v>
      </c>
      <c r="U3" s="14" t="s">
        <v>1</v>
      </c>
      <c r="V3" s="14" t="s">
        <v>1</v>
      </c>
      <c r="W3" s="14" t="s">
        <v>1</v>
      </c>
      <c r="X3" s="14" t="s">
        <v>1</v>
      </c>
      <c r="Y3" s="14" t="s">
        <v>1</v>
      </c>
    </row>
    <row r="4" spans="1:25" ht="22.5" x14ac:dyDescent="0.5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  <c r="J4" s="14" t="s">
        <v>2</v>
      </c>
      <c r="K4" s="14" t="s">
        <v>2</v>
      </c>
      <c r="L4" s="14" t="s">
        <v>2</v>
      </c>
      <c r="M4" s="14" t="s">
        <v>2</v>
      </c>
      <c r="N4" s="14" t="s">
        <v>2</v>
      </c>
      <c r="O4" s="14" t="s">
        <v>2</v>
      </c>
      <c r="P4" s="14" t="s">
        <v>2</v>
      </c>
      <c r="Q4" s="14" t="s">
        <v>2</v>
      </c>
      <c r="R4" s="14" t="s">
        <v>2</v>
      </c>
      <c r="S4" s="14" t="s">
        <v>2</v>
      </c>
      <c r="T4" s="14" t="s">
        <v>2</v>
      </c>
      <c r="U4" s="14" t="s">
        <v>2</v>
      </c>
      <c r="V4" s="14" t="s">
        <v>2</v>
      </c>
      <c r="W4" s="14" t="s">
        <v>2</v>
      </c>
      <c r="X4" s="14" t="s">
        <v>2</v>
      </c>
      <c r="Y4" s="14" t="s">
        <v>2</v>
      </c>
    </row>
    <row r="6" spans="1:25" ht="23.25" thickBot="1" x14ac:dyDescent="0.55000000000000004">
      <c r="A6" s="15" t="s">
        <v>3</v>
      </c>
      <c r="C6" s="15" t="s">
        <v>4</v>
      </c>
      <c r="D6" s="15" t="s">
        <v>4</v>
      </c>
      <c r="E6" s="15" t="s">
        <v>4</v>
      </c>
      <c r="F6" s="15" t="s">
        <v>4</v>
      </c>
      <c r="G6" s="15" t="s">
        <v>4</v>
      </c>
      <c r="I6" s="15" t="s">
        <v>5</v>
      </c>
      <c r="J6" s="15" t="s">
        <v>5</v>
      </c>
      <c r="K6" s="15" t="s">
        <v>5</v>
      </c>
      <c r="L6" s="15" t="s">
        <v>5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  <c r="T6" s="15" t="s">
        <v>6</v>
      </c>
      <c r="U6" s="15" t="s">
        <v>6</v>
      </c>
      <c r="V6" s="15" t="s">
        <v>6</v>
      </c>
      <c r="W6" s="15" t="s">
        <v>6</v>
      </c>
      <c r="X6" s="15" t="s">
        <v>6</v>
      </c>
      <c r="Y6" s="15" t="s">
        <v>6</v>
      </c>
    </row>
    <row r="7" spans="1:25" ht="23.25" thickBot="1" x14ac:dyDescent="0.55000000000000004">
      <c r="A7" s="15" t="s">
        <v>3</v>
      </c>
      <c r="C7" s="15" t="s">
        <v>7</v>
      </c>
      <c r="E7" s="15" t="s">
        <v>8</v>
      </c>
      <c r="G7" s="15" t="s">
        <v>9</v>
      </c>
      <c r="I7" s="15" t="s">
        <v>10</v>
      </c>
      <c r="J7" s="15" t="s">
        <v>10</v>
      </c>
      <c r="K7" s="15" t="s">
        <v>10</v>
      </c>
      <c r="M7" s="15" t="s">
        <v>11</v>
      </c>
      <c r="N7" s="15" t="s">
        <v>11</v>
      </c>
      <c r="O7" s="15" t="s">
        <v>11</v>
      </c>
      <c r="Q7" s="15" t="s">
        <v>7</v>
      </c>
      <c r="S7" s="15" t="s">
        <v>12</v>
      </c>
      <c r="U7" s="15" t="s">
        <v>8</v>
      </c>
      <c r="W7" s="15" t="s">
        <v>9</v>
      </c>
      <c r="Y7" s="15" t="s">
        <v>13</v>
      </c>
    </row>
    <row r="8" spans="1:25" ht="23.25" thickBot="1" x14ac:dyDescent="0.55000000000000004">
      <c r="A8" s="15" t="s">
        <v>3</v>
      </c>
      <c r="C8" s="15" t="s">
        <v>7</v>
      </c>
      <c r="E8" s="15" t="s">
        <v>8</v>
      </c>
      <c r="G8" s="15" t="s">
        <v>9</v>
      </c>
      <c r="I8" s="6" t="s">
        <v>7</v>
      </c>
      <c r="K8" s="6" t="s">
        <v>8</v>
      </c>
      <c r="M8" s="6" t="s">
        <v>7</v>
      </c>
      <c r="O8" s="6" t="s">
        <v>14</v>
      </c>
      <c r="Q8" s="15" t="s">
        <v>7</v>
      </c>
      <c r="S8" s="15" t="s">
        <v>12</v>
      </c>
      <c r="U8" s="15" t="s">
        <v>8</v>
      </c>
      <c r="W8" s="15" t="s">
        <v>9</v>
      </c>
      <c r="Y8" s="15" t="s">
        <v>13</v>
      </c>
    </row>
    <row r="9" spans="1:25" ht="22.5" x14ac:dyDescent="0.55000000000000004">
      <c r="A9" s="2" t="s">
        <v>19</v>
      </c>
      <c r="C9" s="3">
        <v>154050050</v>
      </c>
      <c r="E9" s="3">
        <v>463707265052</v>
      </c>
      <c r="G9" s="3">
        <v>531222686240.862</v>
      </c>
      <c r="I9" s="3">
        <v>77025025</v>
      </c>
      <c r="K9" s="3">
        <v>0</v>
      </c>
      <c r="M9" s="3">
        <v>0</v>
      </c>
      <c r="O9" s="3">
        <v>0</v>
      </c>
      <c r="Q9" s="3">
        <v>231075075</v>
      </c>
      <c r="S9" s="3">
        <v>2401</v>
      </c>
      <c r="U9" s="3">
        <v>463707265052</v>
      </c>
      <c r="W9" s="3">
        <v>554389598521.14294</v>
      </c>
      <c r="Y9" s="1" t="s">
        <v>20</v>
      </c>
    </row>
    <row r="10" spans="1:25" ht="23.25" thickBot="1" x14ac:dyDescent="0.6">
      <c r="A10" s="2" t="s">
        <v>27</v>
      </c>
      <c r="C10" s="3">
        <v>93103742</v>
      </c>
      <c r="E10" s="3">
        <v>2153981925039</v>
      </c>
      <c r="G10" s="3">
        <v>3609679746455.8999</v>
      </c>
      <c r="I10" s="3">
        <v>1507928</v>
      </c>
      <c r="K10" s="3">
        <v>61107551897</v>
      </c>
      <c r="M10" s="3">
        <v>-12250000</v>
      </c>
      <c r="O10" s="3">
        <v>481679056000</v>
      </c>
      <c r="Q10" s="3">
        <v>82361670</v>
      </c>
      <c r="S10" s="3">
        <v>42000</v>
      </c>
      <c r="U10" s="3">
        <v>1929878194405</v>
      </c>
      <c r="W10" s="3">
        <v>3456561155493.6001</v>
      </c>
      <c r="Y10" s="1" t="s">
        <v>28</v>
      </c>
    </row>
    <row r="11" spans="1:25" ht="22.5" thickBot="1" x14ac:dyDescent="0.55000000000000004">
      <c r="A11" s="1" t="s">
        <v>37</v>
      </c>
      <c r="C11" s="1" t="s">
        <v>37</v>
      </c>
      <c r="E11" s="4">
        <f>SUM(E9:E10)</f>
        <v>2617689190091</v>
      </c>
      <c r="G11" s="4">
        <f>SUM(G9:G10)</f>
        <v>4140902432696.7617</v>
      </c>
      <c r="I11" s="1" t="s">
        <v>37</v>
      </c>
      <c r="K11" s="4">
        <f>SUM(K9:K10)</f>
        <v>61107551897</v>
      </c>
      <c r="M11" s="1" t="s">
        <v>37</v>
      </c>
      <c r="O11" s="4">
        <f>SUM(O9:O10)</f>
        <v>481679056000</v>
      </c>
      <c r="Q11" s="1" t="s">
        <v>37</v>
      </c>
      <c r="S11" s="1" t="s">
        <v>37</v>
      </c>
      <c r="U11" s="4">
        <f>SUM(U9:U10)</f>
        <v>2393585459457</v>
      </c>
      <c r="W11" s="4">
        <f>SUM(W9:W10)</f>
        <v>4010950754014.7432</v>
      </c>
      <c r="Y11" s="5" t="s">
        <v>38</v>
      </c>
    </row>
  </sheetData>
  <mergeCells count="17"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  <mergeCell ref="U7:U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C15" sqref="C15"/>
    </sheetView>
  </sheetViews>
  <sheetFormatPr defaultRowHeight="21.75" x14ac:dyDescent="0.5"/>
  <cols>
    <col min="1" max="1" width="40.7109375" style="1" bestFit="1" customWidth="1"/>
    <col min="2" max="2" width="1" style="1" customWidth="1"/>
    <col min="3" max="3" width="19" style="1" customWidth="1"/>
    <col min="4" max="4" width="1" style="1" customWidth="1"/>
    <col min="5" max="5" width="19" style="1" customWidth="1"/>
    <col min="6" max="6" width="1" style="1" customWidth="1"/>
    <col min="7" max="7" width="9.140625" style="1" customWidth="1"/>
    <col min="8" max="16384" width="9.140625" style="1"/>
  </cols>
  <sheetData>
    <row r="2" spans="1:5" ht="22.5" x14ac:dyDescent="0.5">
      <c r="A2" s="14" t="s">
        <v>0</v>
      </c>
      <c r="B2" s="14" t="s">
        <v>0</v>
      </c>
      <c r="C2" s="14" t="s">
        <v>0</v>
      </c>
      <c r="D2" s="14" t="s">
        <v>0</v>
      </c>
      <c r="E2" s="14" t="s">
        <v>0</v>
      </c>
    </row>
    <row r="3" spans="1:5" ht="22.5" x14ac:dyDescent="0.5">
      <c r="A3" s="14" t="s">
        <v>132</v>
      </c>
      <c r="B3" s="14" t="s">
        <v>132</v>
      </c>
      <c r="C3" s="14" t="s">
        <v>132</v>
      </c>
      <c r="D3" s="14" t="s">
        <v>132</v>
      </c>
      <c r="E3" s="14" t="s">
        <v>132</v>
      </c>
    </row>
    <row r="4" spans="1:5" ht="22.5" x14ac:dyDescent="0.5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</row>
    <row r="5" spans="1:5" ht="22.5" x14ac:dyDescent="0.55000000000000004">
      <c r="E5" s="2" t="s">
        <v>168</v>
      </c>
    </row>
    <row r="6" spans="1:5" ht="22.5" x14ac:dyDescent="0.5">
      <c r="A6" s="15" t="s">
        <v>163</v>
      </c>
      <c r="C6" s="15" t="s">
        <v>165</v>
      </c>
      <c r="E6" s="15" t="s">
        <v>169</v>
      </c>
    </row>
    <row r="7" spans="1:5" ht="22.5" x14ac:dyDescent="0.5">
      <c r="A7" s="15" t="s">
        <v>163</v>
      </c>
      <c r="C7" s="15" t="s">
        <v>79</v>
      </c>
      <c r="E7" s="15" t="s">
        <v>79</v>
      </c>
    </row>
    <row r="8" spans="1:5" ht="22.5" x14ac:dyDescent="0.55000000000000004">
      <c r="A8" s="2" t="s">
        <v>167</v>
      </c>
      <c r="C8" s="3">
        <v>603505877</v>
      </c>
      <c r="E8" s="3">
        <v>603505877</v>
      </c>
    </row>
    <row r="9" spans="1:5" ht="23.25" thickBot="1" x14ac:dyDescent="0.6">
      <c r="A9" s="2" t="s">
        <v>37</v>
      </c>
      <c r="C9" s="10">
        <v>603505877</v>
      </c>
      <c r="E9" s="10">
        <v>603505877</v>
      </c>
    </row>
    <row r="10" spans="1:5" ht="22.5" thickTop="1" x14ac:dyDescent="0.5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0"/>
  <sheetViews>
    <sheetView rightToLeft="1" workbookViewId="0">
      <selection activeCell="E16" sqref="E16"/>
    </sheetView>
  </sheetViews>
  <sheetFormatPr defaultRowHeight="21.75" x14ac:dyDescent="0.5"/>
  <cols>
    <col min="1" max="1" width="33" style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1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21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 x14ac:dyDescent="0.5">
      <c r="A2" s="14" t="s">
        <v>0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  <c r="J2" s="14" t="s">
        <v>0</v>
      </c>
      <c r="K2" s="14" t="s">
        <v>0</v>
      </c>
      <c r="L2" s="14" t="s">
        <v>0</v>
      </c>
      <c r="M2" s="14" t="s">
        <v>0</v>
      </c>
      <c r="N2" s="14" t="s">
        <v>0</v>
      </c>
      <c r="O2" s="14" t="s">
        <v>0</v>
      </c>
      <c r="P2" s="14" t="s">
        <v>0</v>
      </c>
      <c r="Q2" s="14" t="s">
        <v>0</v>
      </c>
      <c r="R2" s="14" t="s">
        <v>0</v>
      </c>
      <c r="S2" s="14" t="s">
        <v>0</v>
      </c>
    </row>
    <row r="3" spans="1:19" ht="22.5" x14ac:dyDescent="0.5">
      <c r="A3" s="14" t="s">
        <v>132</v>
      </c>
      <c r="B3" s="14" t="s">
        <v>132</v>
      </c>
      <c r="C3" s="14" t="s">
        <v>132</v>
      </c>
      <c r="D3" s="14" t="s">
        <v>132</v>
      </c>
      <c r="E3" s="14" t="s">
        <v>132</v>
      </c>
      <c r="F3" s="14" t="s">
        <v>132</v>
      </c>
      <c r="G3" s="14" t="s">
        <v>132</v>
      </c>
      <c r="H3" s="14" t="s">
        <v>132</v>
      </c>
      <c r="I3" s="14" t="s">
        <v>132</v>
      </c>
      <c r="J3" s="14" t="s">
        <v>132</v>
      </c>
      <c r="K3" s="14" t="s">
        <v>132</v>
      </c>
      <c r="L3" s="14" t="s">
        <v>132</v>
      </c>
      <c r="M3" s="14" t="s">
        <v>132</v>
      </c>
      <c r="N3" s="14" t="s">
        <v>132</v>
      </c>
      <c r="O3" s="14" t="s">
        <v>132</v>
      </c>
      <c r="P3" s="14" t="s">
        <v>132</v>
      </c>
      <c r="Q3" s="14" t="s">
        <v>132</v>
      </c>
      <c r="R3" s="14" t="s">
        <v>132</v>
      </c>
      <c r="S3" s="14" t="s">
        <v>132</v>
      </c>
    </row>
    <row r="4" spans="1:19" ht="22.5" x14ac:dyDescent="0.5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  <c r="J4" s="14" t="s">
        <v>2</v>
      </c>
      <c r="K4" s="14" t="s">
        <v>2</v>
      </c>
      <c r="L4" s="14" t="s">
        <v>2</v>
      </c>
      <c r="M4" s="14" t="s">
        <v>2</v>
      </c>
      <c r="N4" s="14" t="s">
        <v>2</v>
      </c>
      <c r="O4" s="14" t="s">
        <v>2</v>
      </c>
      <c r="P4" s="14" t="s">
        <v>2</v>
      </c>
      <c r="Q4" s="14" t="s">
        <v>2</v>
      </c>
      <c r="R4" s="14" t="s">
        <v>2</v>
      </c>
      <c r="S4" s="14" t="s">
        <v>2</v>
      </c>
    </row>
    <row r="6" spans="1:19" ht="22.5" x14ac:dyDescent="0.5">
      <c r="A6" s="15" t="s">
        <v>3</v>
      </c>
      <c r="C6" s="15" t="s">
        <v>141</v>
      </c>
      <c r="D6" s="15" t="s">
        <v>141</v>
      </c>
      <c r="E6" s="15" t="s">
        <v>141</v>
      </c>
      <c r="F6" s="15" t="s">
        <v>141</v>
      </c>
      <c r="G6" s="15" t="s">
        <v>141</v>
      </c>
      <c r="I6" s="15" t="s">
        <v>165</v>
      </c>
      <c r="J6" s="15" t="s">
        <v>134</v>
      </c>
      <c r="K6" s="15" t="s">
        <v>134</v>
      </c>
      <c r="L6" s="15" t="s">
        <v>134</v>
      </c>
      <c r="M6" s="15" t="s">
        <v>134</v>
      </c>
      <c r="O6" s="15" t="s">
        <v>166</v>
      </c>
      <c r="P6" s="15" t="s">
        <v>135</v>
      </c>
      <c r="Q6" s="15" t="s">
        <v>135</v>
      </c>
      <c r="R6" s="15" t="s">
        <v>135</v>
      </c>
      <c r="S6" s="15" t="s">
        <v>135</v>
      </c>
    </row>
    <row r="7" spans="1:19" ht="22.5" x14ac:dyDescent="0.5">
      <c r="A7" s="15" t="s">
        <v>3</v>
      </c>
      <c r="C7" s="15" t="s">
        <v>142</v>
      </c>
      <c r="E7" s="15" t="s">
        <v>143</v>
      </c>
      <c r="G7" s="15" t="s">
        <v>144</v>
      </c>
      <c r="I7" s="15" t="s">
        <v>145</v>
      </c>
      <c r="K7" s="15" t="s">
        <v>139</v>
      </c>
      <c r="M7" s="15" t="s">
        <v>146</v>
      </c>
      <c r="O7" s="15" t="s">
        <v>145</v>
      </c>
      <c r="Q7" s="15" t="s">
        <v>139</v>
      </c>
      <c r="S7" s="15" t="s">
        <v>146</v>
      </c>
    </row>
    <row r="8" spans="1:19" ht="22.5" x14ac:dyDescent="0.55000000000000004">
      <c r="A8" s="2" t="s">
        <v>19</v>
      </c>
      <c r="C8" s="1" t="s">
        <v>147</v>
      </c>
      <c r="E8" s="3">
        <v>154050050</v>
      </c>
      <c r="G8" s="3">
        <v>300</v>
      </c>
      <c r="I8" s="3">
        <v>46215015000</v>
      </c>
      <c r="K8" s="3">
        <v>6524472706</v>
      </c>
      <c r="M8" s="3">
        <v>39690542294</v>
      </c>
      <c r="O8" s="3">
        <v>46215015000</v>
      </c>
      <c r="Q8" s="3">
        <v>6524472706</v>
      </c>
      <c r="S8" s="3">
        <v>39690542294</v>
      </c>
    </row>
    <row r="9" spans="1:19" ht="22.5" x14ac:dyDescent="0.55000000000000004">
      <c r="A9" s="2" t="s">
        <v>27</v>
      </c>
      <c r="C9" s="1" t="s">
        <v>148</v>
      </c>
      <c r="E9" s="3">
        <v>93988618</v>
      </c>
      <c r="G9" s="3">
        <v>3750</v>
      </c>
      <c r="I9" s="3">
        <v>352457317500</v>
      </c>
      <c r="K9" s="3">
        <v>23226553872</v>
      </c>
      <c r="M9" s="3">
        <v>329230763628</v>
      </c>
      <c r="O9" s="3">
        <v>352457317500</v>
      </c>
      <c r="Q9" s="3">
        <v>23226553872</v>
      </c>
      <c r="S9" s="3">
        <v>329230763628</v>
      </c>
    </row>
    <row r="10" spans="1:19" x14ac:dyDescent="0.5">
      <c r="A10" s="1" t="s">
        <v>37</v>
      </c>
      <c r="C10" s="1" t="s">
        <v>37</v>
      </c>
      <c r="E10" s="1" t="s">
        <v>37</v>
      </c>
      <c r="G10" s="1" t="s">
        <v>37</v>
      </c>
      <c r="I10" s="4">
        <f>SUM(I8:I9)</f>
        <v>398672332500</v>
      </c>
      <c r="K10" s="4">
        <f>SUM(K8:K9)</f>
        <v>29751026578</v>
      </c>
      <c r="M10" s="4">
        <f>SUM(M8:M9)</f>
        <v>368921305922</v>
      </c>
      <c r="O10" s="4">
        <f>SUM(O8:O9)</f>
        <v>398672332500</v>
      </c>
      <c r="Q10" s="4">
        <f>SUM(Q8:Q9)</f>
        <v>29751026578</v>
      </c>
      <c r="S10" s="4">
        <f>SUM(S8:S9)</f>
        <v>368921305922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3"/>
  <sheetViews>
    <sheetView rightToLeft="1" workbookViewId="0">
      <selection activeCell="S12" sqref="S12"/>
    </sheetView>
  </sheetViews>
  <sheetFormatPr defaultRowHeight="21.75" x14ac:dyDescent="0.5"/>
  <cols>
    <col min="1" max="1" width="35" style="1" bestFit="1" customWidth="1"/>
    <col min="2" max="2" width="1" style="1" customWidth="1"/>
    <col min="3" max="3" width="19" style="1" customWidth="1"/>
    <col min="4" max="4" width="1" style="1" customWidth="1"/>
    <col min="5" max="5" width="20" style="1" customWidth="1"/>
    <col min="6" max="6" width="1" style="1" customWidth="1"/>
    <col min="7" max="7" width="12" style="1" customWidth="1"/>
    <col min="8" max="8" width="1" style="1" customWidth="1"/>
    <col min="9" max="9" width="20" style="1" customWidth="1"/>
    <col min="10" max="10" width="1" style="1" customWidth="1"/>
    <col min="11" max="11" width="18" style="1" customWidth="1"/>
    <col min="12" max="12" width="1" style="1" customWidth="1"/>
    <col min="13" max="13" width="20" style="1" customWidth="1"/>
    <col min="14" max="14" width="1" style="1" customWidth="1"/>
    <col min="15" max="15" width="20" style="1" customWidth="1"/>
    <col min="16" max="16" width="1" style="1" customWidth="1"/>
    <col min="17" max="17" width="18" style="1" customWidth="1"/>
    <col min="18" max="18" width="1" style="1" customWidth="1"/>
    <col min="19" max="19" width="20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 x14ac:dyDescent="0.5">
      <c r="A2" s="14" t="s">
        <v>0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  <c r="J2" s="14" t="s">
        <v>0</v>
      </c>
      <c r="K2" s="14" t="s">
        <v>0</v>
      </c>
      <c r="L2" s="14" t="s">
        <v>0</v>
      </c>
      <c r="M2" s="14" t="s">
        <v>0</v>
      </c>
      <c r="N2" s="14" t="s">
        <v>0</v>
      </c>
      <c r="O2" s="14" t="s">
        <v>0</v>
      </c>
      <c r="P2" s="14" t="s">
        <v>0</v>
      </c>
      <c r="Q2" s="14" t="s">
        <v>0</v>
      </c>
      <c r="R2" s="14" t="s">
        <v>0</v>
      </c>
      <c r="S2" s="14" t="s">
        <v>0</v>
      </c>
    </row>
    <row r="3" spans="1:19" ht="22.5" x14ac:dyDescent="0.5">
      <c r="A3" s="14" t="s">
        <v>132</v>
      </c>
      <c r="B3" s="14" t="s">
        <v>132</v>
      </c>
      <c r="C3" s="14" t="s">
        <v>132</v>
      </c>
      <c r="D3" s="14" t="s">
        <v>132</v>
      </c>
      <c r="E3" s="14" t="s">
        <v>132</v>
      </c>
      <c r="F3" s="14" t="s">
        <v>132</v>
      </c>
      <c r="G3" s="14" t="s">
        <v>132</v>
      </c>
      <c r="H3" s="14" t="s">
        <v>132</v>
      </c>
      <c r="I3" s="14" t="s">
        <v>132</v>
      </c>
      <c r="J3" s="14" t="s">
        <v>132</v>
      </c>
      <c r="K3" s="14" t="s">
        <v>132</v>
      </c>
      <c r="L3" s="14" t="s">
        <v>132</v>
      </c>
      <c r="M3" s="14" t="s">
        <v>132</v>
      </c>
      <c r="N3" s="14" t="s">
        <v>132</v>
      </c>
      <c r="O3" s="14" t="s">
        <v>132</v>
      </c>
      <c r="P3" s="14" t="s">
        <v>132</v>
      </c>
      <c r="Q3" s="14" t="s">
        <v>132</v>
      </c>
      <c r="R3" s="14" t="s">
        <v>132</v>
      </c>
      <c r="S3" s="14" t="s">
        <v>132</v>
      </c>
    </row>
    <row r="4" spans="1:19" ht="22.5" x14ac:dyDescent="0.5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  <c r="J4" s="14" t="s">
        <v>2</v>
      </c>
      <c r="K4" s="14" t="s">
        <v>2</v>
      </c>
      <c r="L4" s="14" t="s">
        <v>2</v>
      </c>
      <c r="M4" s="14" t="s">
        <v>2</v>
      </c>
      <c r="N4" s="14" t="s">
        <v>2</v>
      </c>
      <c r="O4" s="14" t="s">
        <v>2</v>
      </c>
      <c r="P4" s="14" t="s">
        <v>2</v>
      </c>
      <c r="Q4" s="14" t="s">
        <v>2</v>
      </c>
      <c r="R4" s="14" t="s">
        <v>2</v>
      </c>
      <c r="S4" s="14" t="s">
        <v>2</v>
      </c>
    </row>
    <row r="6" spans="1:19" ht="22.5" x14ac:dyDescent="0.5">
      <c r="A6" s="15" t="s">
        <v>133</v>
      </c>
      <c r="B6" s="15" t="s">
        <v>133</v>
      </c>
      <c r="C6" s="15" t="s">
        <v>133</v>
      </c>
      <c r="D6" s="15" t="s">
        <v>133</v>
      </c>
      <c r="E6" s="15" t="s">
        <v>133</v>
      </c>
      <c r="F6" s="15" t="s">
        <v>133</v>
      </c>
      <c r="G6" s="15" t="s">
        <v>133</v>
      </c>
      <c r="I6" s="15" t="s">
        <v>165</v>
      </c>
      <c r="J6" s="15" t="s">
        <v>134</v>
      </c>
      <c r="K6" s="15" t="s">
        <v>134</v>
      </c>
      <c r="L6" s="15" t="s">
        <v>134</v>
      </c>
      <c r="M6" s="15" t="s">
        <v>134</v>
      </c>
      <c r="O6" s="15" t="s">
        <v>166</v>
      </c>
      <c r="P6" s="15" t="s">
        <v>135</v>
      </c>
      <c r="Q6" s="15" t="s">
        <v>135</v>
      </c>
      <c r="R6" s="15" t="s">
        <v>135</v>
      </c>
      <c r="S6" s="15" t="s">
        <v>135</v>
      </c>
    </row>
    <row r="7" spans="1:19" ht="22.5" x14ac:dyDescent="0.5">
      <c r="A7" s="15" t="s">
        <v>136</v>
      </c>
      <c r="C7" s="15" t="s">
        <v>137</v>
      </c>
      <c r="E7" s="15" t="s">
        <v>45</v>
      </c>
      <c r="G7" s="15" t="s">
        <v>46</v>
      </c>
      <c r="I7" s="15" t="s">
        <v>138</v>
      </c>
      <c r="K7" s="15" t="s">
        <v>139</v>
      </c>
      <c r="M7" s="15" t="s">
        <v>140</v>
      </c>
      <c r="O7" s="15" t="s">
        <v>138</v>
      </c>
      <c r="Q7" s="15" t="s">
        <v>139</v>
      </c>
      <c r="S7" s="15" t="s">
        <v>140</v>
      </c>
    </row>
    <row r="8" spans="1:19" ht="22.5" x14ac:dyDescent="0.55000000000000004">
      <c r="A8" s="2" t="s">
        <v>71</v>
      </c>
      <c r="C8" s="1" t="s">
        <v>37</v>
      </c>
      <c r="E8" s="1" t="s">
        <v>73</v>
      </c>
      <c r="G8" s="3">
        <v>23</v>
      </c>
      <c r="I8" s="3">
        <v>99258390</v>
      </c>
      <c r="K8" s="1" t="s">
        <v>37</v>
      </c>
      <c r="M8" s="3">
        <v>99258390</v>
      </c>
      <c r="O8" s="3">
        <v>99258390</v>
      </c>
      <c r="Q8" s="1" t="s">
        <v>37</v>
      </c>
      <c r="S8" s="3">
        <v>99258390</v>
      </c>
    </row>
    <row r="9" spans="1:19" ht="22.5" x14ac:dyDescent="0.55000000000000004">
      <c r="A9" s="2" t="s">
        <v>67</v>
      </c>
      <c r="C9" s="1" t="s">
        <v>37</v>
      </c>
      <c r="E9" s="1" t="s">
        <v>69</v>
      </c>
      <c r="G9" s="3">
        <v>23</v>
      </c>
      <c r="I9" s="3">
        <v>380429452</v>
      </c>
      <c r="K9" s="1" t="s">
        <v>37</v>
      </c>
      <c r="M9" s="3">
        <v>380429452</v>
      </c>
      <c r="O9" s="3">
        <v>380429452</v>
      </c>
      <c r="Q9" s="1" t="s">
        <v>37</v>
      </c>
      <c r="S9" s="3">
        <v>380429452</v>
      </c>
    </row>
    <row r="10" spans="1:19" ht="22.5" x14ac:dyDescent="0.55000000000000004">
      <c r="A10" s="2" t="s">
        <v>63</v>
      </c>
      <c r="C10" s="1" t="s">
        <v>37</v>
      </c>
      <c r="E10" s="1" t="s">
        <v>65</v>
      </c>
      <c r="G10" s="3">
        <v>23</v>
      </c>
      <c r="I10" s="3">
        <v>180756610</v>
      </c>
      <c r="K10" s="1" t="s">
        <v>37</v>
      </c>
      <c r="M10" s="3">
        <v>180756610</v>
      </c>
      <c r="O10" s="3">
        <v>180756610</v>
      </c>
      <c r="Q10" s="1" t="s">
        <v>37</v>
      </c>
      <c r="S10" s="3">
        <v>180756610</v>
      </c>
    </row>
    <row r="11" spans="1:19" ht="23.25" thickBot="1" x14ac:dyDescent="0.6">
      <c r="A11" s="2" t="s">
        <v>174</v>
      </c>
      <c r="G11" s="3"/>
      <c r="I11" s="3">
        <v>43780178265</v>
      </c>
      <c r="K11" s="1">
        <v>0</v>
      </c>
      <c r="M11" s="3">
        <v>43780178265</v>
      </c>
      <c r="O11" s="3">
        <v>43780178265</v>
      </c>
      <c r="S11" s="3">
        <v>43780178265</v>
      </c>
    </row>
    <row r="12" spans="1:19" ht="22.5" thickBot="1" x14ac:dyDescent="0.55000000000000004">
      <c r="A12" s="1" t="s">
        <v>37</v>
      </c>
      <c r="C12" s="1" t="s">
        <v>37</v>
      </c>
      <c r="E12" s="1" t="s">
        <v>37</v>
      </c>
      <c r="G12" s="11"/>
      <c r="I12" s="4">
        <f>SUM(I8:I11)</f>
        <v>44440622717</v>
      </c>
      <c r="K12" s="4">
        <f>SUM(K8:K10)</f>
        <v>0</v>
      </c>
      <c r="M12" s="4">
        <f>SUM(M8:M11)</f>
        <v>44440622717</v>
      </c>
      <c r="O12" s="4">
        <f>SUM(O8:O11)</f>
        <v>44440622717</v>
      </c>
      <c r="Q12" s="4">
        <f>SUM(Q8:Q10)</f>
        <v>0</v>
      </c>
      <c r="S12" s="4">
        <f>SUM(S8:S11)</f>
        <v>44440622717</v>
      </c>
    </row>
    <row r="13" spans="1:19" ht="22.5" thickTop="1" x14ac:dyDescent="0.5"/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A343F-9D62-44D2-9DAD-982AAC2FE6B7}">
  <dimension ref="A2:M35"/>
  <sheetViews>
    <sheetView rightToLeft="1" topLeftCell="A22" workbookViewId="0">
      <selection activeCell="Q50" sqref="Q50"/>
    </sheetView>
  </sheetViews>
  <sheetFormatPr defaultRowHeight="21.75" x14ac:dyDescent="0.5"/>
  <cols>
    <col min="1" max="1" width="24.28515625" style="1" bestFit="1" customWidth="1"/>
    <col min="2" max="2" width="1" style="1" customWidth="1"/>
    <col min="3" max="3" width="20" style="1" customWidth="1"/>
    <col min="4" max="4" width="1" style="1" customWidth="1"/>
    <col min="5" max="5" width="18" style="1" customWidth="1"/>
    <col min="6" max="6" width="1" style="1" customWidth="1"/>
    <col min="7" max="7" width="20" style="1" customWidth="1"/>
    <col min="8" max="8" width="1" style="1" customWidth="1"/>
    <col min="9" max="9" width="20" style="1" customWidth="1"/>
    <col min="10" max="10" width="1" style="1" customWidth="1"/>
    <col min="11" max="11" width="18" style="1" customWidth="1"/>
    <col min="12" max="12" width="1" style="1" customWidth="1"/>
    <col min="13" max="13" width="20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2.5" x14ac:dyDescent="0.5">
      <c r="A2" s="14" t="s">
        <v>0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  <c r="J2" s="14" t="s">
        <v>0</v>
      </c>
      <c r="K2" s="14" t="s">
        <v>0</v>
      </c>
      <c r="L2" s="14" t="s">
        <v>0</v>
      </c>
      <c r="M2" s="14" t="s">
        <v>0</v>
      </c>
    </row>
    <row r="3" spans="1:13" ht="22.5" x14ac:dyDescent="0.5">
      <c r="A3" s="14" t="s">
        <v>132</v>
      </c>
      <c r="B3" s="14" t="s">
        <v>132</v>
      </c>
      <c r="C3" s="14" t="s">
        <v>132</v>
      </c>
      <c r="D3" s="14" t="s">
        <v>132</v>
      </c>
      <c r="E3" s="14" t="s">
        <v>132</v>
      </c>
      <c r="F3" s="14" t="s">
        <v>132</v>
      </c>
      <c r="G3" s="14" t="s">
        <v>132</v>
      </c>
      <c r="H3" s="14" t="s">
        <v>132</v>
      </c>
      <c r="I3" s="14" t="s">
        <v>132</v>
      </c>
      <c r="J3" s="14" t="s">
        <v>132</v>
      </c>
      <c r="K3" s="14" t="s">
        <v>132</v>
      </c>
      <c r="L3" s="14" t="s">
        <v>132</v>
      </c>
      <c r="M3" s="14" t="s">
        <v>132</v>
      </c>
    </row>
    <row r="4" spans="1:13" ht="22.5" x14ac:dyDescent="0.5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  <c r="J4" s="14" t="s">
        <v>2</v>
      </c>
      <c r="K4" s="14" t="s">
        <v>2</v>
      </c>
      <c r="L4" s="14" t="s">
        <v>2</v>
      </c>
      <c r="M4" s="14" t="s">
        <v>2</v>
      </c>
    </row>
    <row r="6" spans="1:13" ht="23.25" thickBot="1" x14ac:dyDescent="0.55000000000000004">
      <c r="A6" s="6" t="s">
        <v>133</v>
      </c>
      <c r="C6" s="15" t="s">
        <v>165</v>
      </c>
      <c r="D6" s="15" t="s">
        <v>134</v>
      </c>
      <c r="E6" s="15" t="s">
        <v>134</v>
      </c>
      <c r="F6" s="15" t="s">
        <v>134</v>
      </c>
      <c r="G6" s="15" t="s">
        <v>134</v>
      </c>
      <c r="I6" s="15" t="s">
        <v>166</v>
      </c>
      <c r="J6" s="15" t="s">
        <v>135</v>
      </c>
      <c r="K6" s="15" t="s">
        <v>135</v>
      </c>
      <c r="L6" s="15" t="s">
        <v>135</v>
      </c>
      <c r="M6" s="15" t="s">
        <v>135</v>
      </c>
    </row>
    <row r="7" spans="1:13" ht="23.25" thickBot="1" x14ac:dyDescent="0.55000000000000004">
      <c r="A7" s="6" t="s">
        <v>136</v>
      </c>
      <c r="C7" s="6" t="s">
        <v>138</v>
      </c>
      <c r="E7" s="6" t="s">
        <v>139</v>
      </c>
      <c r="G7" s="6" t="s">
        <v>140</v>
      </c>
      <c r="I7" s="6" t="s">
        <v>138</v>
      </c>
      <c r="K7" s="6" t="s">
        <v>139</v>
      </c>
      <c r="M7" s="6" t="s">
        <v>140</v>
      </c>
    </row>
    <row r="8" spans="1:13" ht="22.5" x14ac:dyDescent="0.55000000000000004">
      <c r="A8" s="2" t="s">
        <v>83</v>
      </c>
      <c r="C8" s="3">
        <v>37157</v>
      </c>
      <c r="D8" s="3"/>
      <c r="E8" s="3">
        <v>0</v>
      </c>
      <c r="F8" s="3"/>
      <c r="G8" s="3">
        <v>37157</v>
      </c>
      <c r="H8" s="3"/>
      <c r="I8" s="3">
        <v>37157</v>
      </c>
      <c r="J8" s="3"/>
      <c r="K8" s="3">
        <v>0</v>
      </c>
      <c r="L8" s="3"/>
      <c r="M8" s="3">
        <v>37157</v>
      </c>
    </row>
    <row r="9" spans="1:13" ht="22.5" x14ac:dyDescent="0.55000000000000004">
      <c r="A9" s="2" t="s">
        <v>83</v>
      </c>
      <c r="C9" s="3">
        <v>43487</v>
      </c>
      <c r="D9" s="3"/>
      <c r="E9" s="3">
        <v>0</v>
      </c>
      <c r="F9" s="3"/>
      <c r="G9" s="3">
        <v>43487</v>
      </c>
      <c r="H9" s="3"/>
      <c r="I9" s="3">
        <v>43487</v>
      </c>
      <c r="J9" s="3"/>
      <c r="K9" s="3">
        <v>0</v>
      </c>
      <c r="L9" s="3"/>
      <c r="M9" s="3">
        <v>43487</v>
      </c>
    </row>
    <row r="10" spans="1:13" ht="22.5" x14ac:dyDescent="0.55000000000000004">
      <c r="A10" s="2" t="s">
        <v>83</v>
      </c>
      <c r="C10" s="3">
        <v>48125</v>
      </c>
      <c r="D10" s="3"/>
      <c r="E10" s="3">
        <v>0</v>
      </c>
      <c r="F10" s="3"/>
      <c r="G10" s="3">
        <v>48125</v>
      </c>
      <c r="H10" s="3"/>
      <c r="I10" s="3">
        <v>48125</v>
      </c>
      <c r="J10" s="3"/>
      <c r="K10" s="3">
        <v>0</v>
      </c>
      <c r="L10" s="3"/>
      <c r="M10" s="3">
        <v>48125</v>
      </c>
    </row>
    <row r="11" spans="1:13" ht="22.5" x14ac:dyDescent="0.55000000000000004">
      <c r="A11" s="2" t="s">
        <v>83</v>
      </c>
      <c r="C11" s="11">
        <v>46872</v>
      </c>
      <c r="D11" s="11"/>
      <c r="E11" s="11">
        <v>0</v>
      </c>
      <c r="F11" s="11"/>
      <c r="G11" s="11">
        <v>46872</v>
      </c>
      <c r="H11" s="11"/>
      <c r="I11" s="11">
        <v>46872</v>
      </c>
      <c r="J11" s="11"/>
      <c r="K11" s="11">
        <v>0</v>
      </c>
      <c r="L11" s="11"/>
      <c r="M11" s="11">
        <v>46872</v>
      </c>
    </row>
    <row r="12" spans="1:13" ht="22.5" x14ac:dyDescent="0.55000000000000004">
      <c r="A12" s="2" t="s">
        <v>90</v>
      </c>
      <c r="C12" s="3">
        <v>115472477</v>
      </c>
      <c r="D12" s="3"/>
      <c r="E12" s="3">
        <v>0</v>
      </c>
      <c r="F12" s="3"/>
      <c r="G12" s="3">
        <v>115472477</v>
      </c>
      <c r="H12" s="3"/>
      <c r="I12" s="3">
        <v>115472477</v>
      </c>
      <c r="J12" s="3"/>
      <c r="K12" s="3">
        <v>0</v>
      </c>
      <c r="L12" s="3"/>
      <c r="M12" s="3">
        <v>115472477</v>
      </c>
    </row>
    <row r="13" spans="1:13" ht="22.5" x14ac:dyDescent="0.55000000000000004">
      <c r="A13" s="2" t="s">
        <v>90</v>
      </c>
      <c r="C13" s="3">
        <v>1131715376</v>
      </c>
      <c r="D13" s="3"/>
      <c r="E13" s="3">
        <v>0</v>
      </c>
      <c r="F13" s="3"/>
      <c r="G13" s="3">
        <v>1131715376</v>
      </c>
      <c r="H13" s="3"/>
      <c r="I13" s="3">
        <v>1131715376</v>
      </c>
      <c r="J13" s="3"/>
      <c r="K13" s="3">
        <v>0</v>
      </c>
      <c r="L13" s="3"/>
      <c r="M13" s="3">
        <v>1131715376</v>
      </c>
    </row>
    <row r="14" spans="1:13" ht="22.5" x14ac:dyDescent="0.55000000000000004">
      <c r="A14" s="2" t="s">
        <v>90</v>
      </c>
      <c r="C14" s="3">
        <v>928650509</v>
      </c>
      <c r="D14" s="3"/>
      <c r="E14" s="3">
        <v>0</v>
      </c>
      <c r="F14" s="3"/>
      <c r="G14" s="3">
        <v>928650509</v>
      </c>
      <c r="H14" s="3"/>
      <c r="I14" s="3">
        <v>928650509</v>
      </c>
      <c r="J14" s="3"/>
      <c r="K14" s="3">
        <v>0</v>
      </c>
      <c r="L14" s="3"/>
      <c r="M14" s="3">
        <v>928650509</v>
      </c>
    </row>
    <row r="15" spans="1:13" ht="22.5" x14ac:dyDescent="0.55000000000000004">
      <c r="A15" s="2" t="s">
        <v>90</v>
      </c>
      <c r="C15" s="3">
        <v>95305908</v>
      </c>
      <c r="D15" s="3"/>
      <c r="E15" s="3">
        <v>0</v>
      </c>
      <c r="F15" s="3"/>
      <c r="G15" s="3">
        <v>95305908</v>
      </c>
      <c r="H15" s="3"/>
      <c r="I15" s="3">
        <v>95305908</v>
      </c>
      <c r="J15" s="3"/>
      <c r="K15" s="3">
        <v>0</v>
      </c>
      <c r="L15" s="3"/>
      <c r="M15" s="3">
        <v>95305908</v>
      </c>
    </row>
    <row r="16" spans="1:13" ht="22.5" x14ac:dyDescent="0.55000000000000004">
      <c r="A16" s="2" t="s">
        <v>90</v>
      </c>
      <c r="C16" s="3">
        <v>7010494</v>
      </c>
      <c r="D16" s="3"/>
      <c r="E16" s="3">
        <v>0</v>
      </c>
      <c r="F16" s="3"/>
      <c r="G16" s="3">
        <v>7010494</v>
      </c>
      <c r="H16" s="3"/>
      <c r="I16" s="3">
        <v>7010494</v>
      </c>
      <c r="J16" s="3"/>
      <c r="K16" s="3">
        <v>0</v>
      </c>
      <c r="L16" s="3"/>
      <c r="M16" s="3">
        <v>7010494</v>
      </c>
    </row>
    <row r="17" spans="1:13" ht="22.5" x14ac:dyDescent="0.55000000000000004">
      <c r="A17" s="2" t="s">
        <v>90</v>
      </c>
      <c r="C17" s="3">
        <v>2034489117</v>
      </c>
      <c r="D17" s="3"/>
      <c r="E17" s="3">
        <v>0</v>
      </c>
      <c r="F17" s="3"/>
      <c r="G17" s="3">
        <v>2034489117</v>
      </c>
      <c r="H17" s="3"/>
      <c r="I17" s="3">
        <v>2034489117</v>
      </c>
      <c r="J17" s="3"/>
      <c r="K17" s="3">
        <v>0</v>
      </c>
      <c r="L17" s="3"/>
      <c r="M17" s="3">
        <v>2034489117</v>
      </c>
    </row>
    <row r="18" spans="1:13" ht="22.5" x14ac:dyDescent="0.55000000000000004">
      <c r="A18" s="2" t="s">
        <v>90</v>
      </c>
      <c r="C18" s="3">
        <v>526038083</v>
      </c>
      <c r="D18" s="3"/>
      <c r="E18" s="3">
        <v>0</v>
      </c>
      <c r="F18" s="3"/>
      <c r="G18" s="3">
        <v>526038083</v>
      </c>
      <c r="H18" s="3"/>
      <c r="I18" s="3">
        <v>526038083</v>
      </c>
      <c r="J18" s="3"/>
      <c r="K18" s="3">
        <v>0</v>
      </c>
      <c r="L18" s="3"/>
      <c r="M18" s="3">
        <v>526038083</v>
      </c>
    </row>
    <row r="19" spans="1:13" ht="22.5" x14ac:dyDescent="0.55000000000000004">
      <c r="A19" s="2" t="s">
        <v>90</v>
      </c>
      <c r="C19" s="3">
        <v>191700829</v>
      </c>
      <c r="D19" s="3"/>
      <c r="E19" s="3">
        <v>0</v>
      </c>
      <c r="F19" s="3"/>
      <c r="G19" s="3">
        <v>191700829</v>
      </c>
      <c r="H19" s="3"/>
      <c r="I19" s="3">
        <v>191700829</v>
      </c>
      <c r="J19" s="3"/>
      <c r="K19" s="3">
        <v>0</v>
      </c>
      <c r="L19" s="3"/>
      <c r="M19" s="3">
        <v>191700829</v>
      </c>
    </row>
    <row r="20" spans="1:13" ht="22.5" x14ac:dyDescent="0.55000000000000004">
      <c r="A20" s="2" t="s">
        <v>90</v>
      </c>
      <c r="C20" s="3">
        <v>104238832</v>
      </c>
      <c r="D20" s="3"/>
      <c r="E20" s="3">
        <v>0</v>
      </c>
      <c r="F20" s="3"/>
      <c r="G20" s="3">
        <v>104238832</v>
      </c>
      <c r="H20" s="3"/>
      <c r="I20" s="3">
        <v>104238832</v>
      </c>
      <c r="J20" s="3"/>
      <c r="K20" s="3">
        <v>0</v>
      </c>
      <c r="L20" s="3"/>
      <c r="M20" s="3">
        <v>104238832</v>
      </c>
    </row>
    <row r="21" spans="1:13" ht="22.5" x14ac:dyDescent="0.55000000000000004">
      <c r="A21" s="2" t="s">
        <v>90</v>
      </c>
      <c r="C21" s="3">
        <v>1285918323</v>
      </c>
      <c r="D21" s="3"/>
      <c r="E21" s="3">
        <v>0</v>
      </c>
      <c r="F21" s="3"/>
      <c r="G21" s="3">
        <v>1285918323</v>
      </c>
      <c r="H21" s="3"/>
      <c r="I21" s="3">
        <v>1285918323</v>
      </c>
      <c r="J21" s="3"/>
      <c r="K21" s="3">
        <v>0</v>
      </c>
      <c r="L21" s="3"/>
      <c r="M21" s="3">
        <v>1285918323</v>
      </c>
    </row>
    <row r="22" spans="1:13" ht="22.5" x14ac:dyDescent="0.55000000000000004">
      <c r="A22" s="2" t="s">
        <v>90</v>
      </c>
      <c r="C22" s="3">
        <v>143139662</v>
      </c>
      <c r="D22" s="3"/>
      <c r="E22" s="3">
        <v>0</v>
      </c>
      <c r="F22" s="3"/>
      <c r="G22" s="3">
        <v>143139662</v>
      </c>
      <c r="H22" s="3"/>
      <c r="I22" s="3">
        <v>143139662</v>
      </c>
      <c r="J22" s="3"/>
      <c r="K22" s="3">
        <v>0</v>
      </c>
      <c r="L22" s="3"/>
      <c r="M22" s="3">
        <v>143139662</v>
      </c>
    </row>
    <row r="23" spans="1:13" ht="22.5" x14ac:dyDescent="0.55000000000000004">
      <c r="A23" s="2" t="s">
        <v>90</v>
      </c>
      <c r="C23" s="3">
        <v>454287085</v>
      </c>
      <c r="D23" s="3"/>
      <c r="E23" s="3">
        <v>0</v>
      </c>
      <c r="F23" s="3"/>
      <c r="G23" s="3">
        <v>454287085</v>
      </c>
      <c r="H23" s="3"/>
      <c r="I23" s="3">
        <v>454287085</v>
      </c>
      <c r="J23" s="3"/>
      <c r="K23" s="3">
        <v>0</v>
      </c>
      <c r="L23" s="3"/>
      <c r="M23" s="3">
        <v>454287085</v>
      </c>
    </row>
    <row r="24" spans="1:13" ht="22.5" x14ac:dyDescent="0.55000000000000004">
      <c r="A24" s="2" t="s">
        <v>90</v>
      </c>
      <c r="C24" s="3">
        <v>42991321</v>
      </c>
      <c r="D24" s="3"/>
      <c r="E24" s="3">
        <v>0</v>
      </c>
      <c r="F24" s="3"/>
      <c r="G24" s="3">
        <v>42991321</v>
      </c>
      <c r="H24" s="3"/>
      <c r="I24" s="3">
        <v>42991321</v>
      </c>
      <c r="J24" s="3"/>
      <c r="K24" s="3">
        <v>0</v>
      </c>
      <c r="L24" s="3"/>
      <c r="M24" s="3">
        <v>42991321</v>
      </c>
    </row>
    <row r="25" spans="1:13" ht="22.5" x14ac:dyDescent="0.55000000000000004">
      <c r="A25" s="2" t="s">
        <v>115</v>
      </c>
      <c r="C25" s="3">
        <v>21668</v>
      </c>
      <c r="D25" s="3"/>
      <c r="E25" s="3">
        <v>0</v>
      </c>
      <c r="F25" s="3"/>
      <c r="G25" s="3">
        <v>21668</v>
      </c>
      <c r="H25" s="3"/>
      <c r="I25" s="3">
        <v>21668</v>
      </c>
      <c r="J25" s="3"/>
      <c r="K25" s="3">
        <v>0</v>
      </c>
      <c r="L25" s="3"/>
      <c r="M25" s="3">
        <v>21668</v>
      </c>
    </row>
    <row r="26" spans="1:13" ht="22.5" x14ac:dyDescent="0.55000000000000004">
      <c r="A26" s="2" t="s">
        <v>117</v>
      </c>
      <c r="C26" s="3">
        <v>1031229481</v>
      </c>
      <c r="D26" s="3"/>
      <c r="E26" s="3">
        <v>4583626</v>
      </c>
      <c r="F26" s="3"/>
      <c r="G26" s="3">
        <v>1026645855</v>
      </c>
      <c r="H26" s="3"/>
      <c r="I26" s="3">
        <v>1031229481</v>
      </c>
      <c r="J26" s="3"/>
      <c r="K26" s="3">
        <v>4583626</v>
      </c>
      <c r="L26" s="3"/>
      <c r="M26" s="3">
        <v>1026645855</v>
      </c>
    </row>
    <row r="27" spans="1:13" ht="22.5" x14ac:dyDescent="0.55000000000000004">
      <c r="A27" s="2" t="s">
        <v>117</v>
      </c>
      <c r="C27" s="3">
        <v>2129713114</v>
      </c>
      <c r="D27" s="3"/>
      <c r="E27" s="3">
        <v>9466174</v>
      </c>
      <c r="F27" s="3"/>
      <c r="G27" s="3">
        <v>2120246940</v>
      </c>
      <c r="H27" s="3"/>
      <c r="I27" s="3">
        <v>2129713114</v>
      </c>
      <c r="J27" s="3"/>
      <c r="K27" s="3">
        <v>9466174</v>
      </c>
      <c r="L27" s="3"/>
      <c r="M27" s="3">
        <v>2120246940</v>
      </c>
    </row>
    <row r="28" spans="1:13" ht="22.5" x14ac:dyDescent="0.55000000000000004">
      <c r="A28" s="2" t="s">
        <v>117</v>
      </c>
      <c r="C28" s="3">
        <v>3967991782</v>
      </c>
      <c r="D28" s="3"/>
      <c r="E28" s="3">
        <v>17636961</v>
      </c>
      <c r="F28" s="3"/>
      <c r="G28" s="3">
        <v>3950354821</v>
      </c>
      <c r="H28" s="3"/>
      <c r="I28" s="3">
        <v>3967991782</v>
      </c>
      <c r="J28" s="3"/>
      <c r="K28" s="3">
        <v>17636961</v>
      </c>
      <c r="L28" s="3"/>
      <c r="M28" s="3">
        <v>3950354821</v>
      </c>
    </row>
    <row r="29" spans="1:13" ht="22.5" x14ac:dyDescent="0.55000000000000004">
      <c r="A29" s="2" t="s">
        <v>117</v>
      </c>
      <c r="C29" s="3">
        <v>8294672105</v>
      </c>
      <c r="D29" s="3"/>
      <c r="E29" s="3">
        <v>36868230</v>
      </c>
      <c r="F29" s="3"/>
      <c r="G29" s="3">
        <v>8257803875</v>
      </c>
      <c r="H29" s="3"/>
      <c r="I29" s="3">
        <v>8294672105</v>
      </c>
      <c r="J29" s="3"/>
      <c r="K29" s="3">
        <v>36868230</v>
      </c>
      <c r="L29" s="3"/>
      <c r="M29" s="3">
        <v>8257803875</v>
      </c>
    </row>
    <row r="30" spans="1:13" ht="22.5" x14ac:dyDescent="0.55000000000000004">
      <c r="A30" s="2" t="s">
        <v>90</v>
      </c>
      <c r="C30" s="3">
        <v>162584176</v>
      </c>
      <c r="D30" s="3"/>
      <c r="E30" s="3">
        <v>0</v>
      </c>
      <c r="F30" s="3"/>
      <c r="G30" s="3">
        <v>162584176</v>
      </c>
      <c r="H30" s="3"/>
      <c r="I30" s="3">
        <v>162584176</v>
      </c>
      <c r="J30" s="3"/>
      <c r="K30" s="3">
        <v>0</v>
      </c>
      <c r="L30" s="3"/>
      <c r="M30" s="3">
        <v>162584176</v>
      </c>
    </row>
    <row r="31" spans="1:13" ht="22.5" x14ac:dyDescent="0.55000000000000004">
      <c r="A31" s="2" t="s">
        <v>117</v>
      </c>
      <c r="C31" s="3">
        <v>3385122947</v>
      </c>
      <c r="D31" s="3"/>
      <c r="E31" s="3">
        <v>15320344</v>
      </c>
      <c r="F31" s="3"/>
      <c r="G31" s="3">
        <v>3369802603</v>
      </c>
      <c r="H31" s="3"/>
      <c r="I31" s="3">
        <v>3385122947</v>
      </c>
      <c r="J31" s="3"/>
      <c r="K31" s="3">
        <v>15320344</v>
      </c>
      <c r="L31" s="3"/>
      <c r="M31" s="3">
        <v>3369802603</v>
      </c>
    </row>
    <row r="32" spans="1:13" ht="22.5" x14ac:dyDescent="0.55000000000000004">
      <c r="A32" s="2" t="s">
        <v>117</v>
      </c>
      <c r="C32" s="3">
        <v>358688510</v>
      </c>
      <c r="D32" s="3"/>
      <c r="E32" s="3">
        <v>1623346</v>
      </c>
      <c r="F32" s="3"/>
      <c r="G32" s="3">
        <v>357065164</v>
      </c>
      <c r="H32" s="3"/>
      <c r="I32" s="3">
        <v>358688510</v>
      </c>
      <c r="J32" s="3"/>
      <c r="K32" s="3">
        <v>1623346</v>
      </c>
      <c r="L32" s="3"/>
      <c r="M32" s="3">
        <v>357065164</v>
      </c>
    </row>
    <row r="33" spans="1:13" ht="22.5" x14ac:dyDescent="0.55000000000000004">
      <c r="A33" s="2" t="s">
        <v>90</v>
      </c>
      <c r="C33" s="3">
        <v>803654681</v>
      </c>
      <c r="D33" s="3"/>
      <c r="E33" s="3">
        <v>0</v>
      </c>
      <c r="F33" s="3"/>
      <c r="G33" s="3">
        <v>803654681</v>
      </c>
      <c r="H33" s="3"/>
      <c r="I33" s="3">
        <v>803654681</v>
      </c>
      <c r="J33" s="3"/>
      <c r="K33" s="3">
        <v>0</v>
      </c>
      <c r="L33" s="3"/>
      <c r="M33" s="3">
        <v>803654681</v>
      </c>
    </row>
    <row r="34" spans="1:13" ht="22.5" thickBot="1" x14ac:dyDescent="0.55000000000000004">
      <c r="C34" s="10">
        <f>SUM(C8:C33)</f>
        <v>27194812121</v>
      </c>
      <c r="E34" s="10">
        <f>SUM(E8:E33)</f>
        <v>85498681</v>
      </c>
      <c r="G34" s="10">
        <f>SUM(G8:G33)</f>
        <v>27109313440</v>
      </c>
      <c r="I34" s="10">
        <f>SUM(I8:I33)</f>
        <v>27194812121</v>
      </c>
      <c r="K34" s="10">
        <f>SUM(K8:K33)</f>
        <v>85498681</v>
      </c>
      <c r="M34" s="10">
        <f>SUM(M8:M33)</f>
        <v>27109313440</v>
      </c>
    </row>
    <row r="35" spans="1:13" ht="22.5" thickTop="1" x14ac:dyDescent="0.5"/>
  </sheetData>
  <mergeCells count="5">
    <mergeCell ref="A2:M2"/>
    <mergeCell ref="A3:M3"/>
    <mergeCell ref="A4:M4"/>
    <mergeCell ref="C6:G6"/>
    <mergeCell ref="I6:M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8"/>
  <sheetViews>
    <sheetView rightToLeft="1" workbookViewId="0">
      <selection activeCell="G21" sqref="G21"/>
    </sheetView>
  </sheetViews>
  <sheetFormatPr defaultRowHeight="21.75" x14ac:dyDescent="0.5"/>
  <cols>
    <col min="1" max="1" width="35.140625" style="1" bestFit="1" customWidth="1"/>
    <col min="2" max="2" width="1" style="1" customWidth="1"/>
    <col min="3" max="3" width="20" style="1" customWidth="1"/>
    <col min="4" max="4" width="1" style="1" customWidth="1"/>
    <col min="5" max="5" width="24" style="1" customWidth="1"/>
    <col min="6" max="6" width="1" style="1" customWidth="1"/>
    <col min="7" max="7" width="24" style="1" customWidth="1"/>
    <col min="8" max="8" width="1" style="1" customWidth="1"/>
    <col min="9" max="9" width="28" style="1" customWidth="1"/>
    <col min="10" max="10" width="1" style="1" customWidth="1"/>
    <col min="11" max="11" width="20" style="1" customWidth="1"/>
    <col min="12" max="12" width="1" style="1" customWidth="1"/>
    <col min="13" max="13" width="24" style="1" customWidth="1"/>
    <col min="14" max="14" width="1" style="1" customWidth="1"/>
    <col min="15" max="15" width="24" style="1" customWidth="1"/>
    <col min="16" max="16" width="1" style="1" customWidth="1"/>
    <col min="17" max="17" width="28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 x14ac:dyDescent="0.5">
      <c r="A2" s="14" t="s">
        <v>0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  <c r="J2" s="14" t="s">
        <v>0</v>
      </c>
      <c r="K2" s="14" t="s">
        <v>0</v>
      </c>
      <c r="L2" s="14" t="s">
        <v>0</v>
      </c>
      <c r="M2" s="14" t="s">
        <v>0</v>
      </c>
      <c r="N2" s="14" t="s">
        <v>0</v>
      </c>
      <c r="O2" s="14" t="s">
        <v>0</v>
      </c>
      <c r="P2" s="14" t="s">
        <v>0</v>
      </c>
      <c r="Q2" s="14" t="s">
        <v>0</v>
      </c>
    </row>
    <row r="3" spans="1:17" ht="22.5" x14ac:dyDescent="0.5">
      <c r="A3" s="14" t="s">
        <v>132</v>
      </c>
      <c r="B3" s="14" t="s">
        <v>132</v>
      </c>
      <c r="C3" s="14" t="s">
        <v>132</v>
      </c>
      <c r="D3" s="14" t="s">
        <v>132</v>
      </c>
      <c r="E3" s="14" t="s">
        <v>132</v>
      </c>
      <c r="F3" s="14" t="s">
        <v>132</v>
      </c>
      <c r="G3" s="14" t="s">
        <v>132</v>
      </c>
      <c r="H3" s="14" t="s">
        <v>132</v>
      </c>
      <c r="I3" s="14" t="s">
        <v>132</v>
      </c>
      <c r="J3" s="14" t="s">
        <v>132</v>
      </c>
      <c r="K3" s="14" t="s">
        <v>132</v>
      </c>
      <c r="L3" s="14" t="s">
        <v>132</v>
      </c>
      <c r="M3" s="14" t="s">
        <v>132</v>
      </c>
      <c r="N3" s="14" t="s">
        <v>132</v>
      </c>
      <c r="O3" s="14" t="s">
        <v>132</v>
      </c>
      <c r="P3" s="14" t="s">
        <v>132</v>
      </c>
      <c r="Q3" s="14" t="s">
        <v>132</v>
      </c>
    </row>
    <row r="4" spans="1:17" ht="22.5" x14ac:dyDescent="0.5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  <c r="J4" s="14" t="s">
        <v>2</v>
      </c>
      <c r="K4" s="14" t="s">
        <v>2</v>
      </c>
      <c r="L4" s="14" t="s">
        <v>2</v>
      </c>
      <c r="M4" s="14" t="s">
        <v>2</v>
      </c>
      <c r="N4" s="14" t="s">
        <v>2</v>
      </c>
      <c r="O4" s="14" t="s">
        <v>2</v>
      </c>
      <c r="P4" s="14" t="s">
        <v>2</v>
      </c>
      <c r="Q4" s="14" t="s">
        <v>2</v>
      </c>
    </row>
    <row r="6" spans="1:17" ht="22.5" x14ac:dyDescent="0.5">
      <c r="A6" s="15" t="s">
        <v>3</v>
      </c>
      <c r="C6" s="15" t="s">
        <v>165</v>
      </c>
      <c r="D6" s="15" t="s">
        <v>134</v>
      </c>
      <c r="E6" s="15" t="s">
        <v>134</v>
      </c>
      <c r="F6" s="15" t="s">
        <v>134</v>
      </c>
      <c r="G6" s="15" t="s">
        <v>134</v>
      </c>
      <c r="H6" s="15" t="s">
        <v>134</v>
      </c>
      <c r="I6" s="15" t="s">
        <v>134</v>
      </c>
      <c r="K6" s="15" t="s">
        <v>166</v>
      </c>
      <c r="L6" s="15" t="s">
        <v>135</v>
      </c>
      <c r="M6" s="15" t="s">
        <v>135</v>
      </c>
      <c r="N6" s="15" t="s">
        <v>135</v>
      </c>
      <c r="O6" s="15" t="s">
        <v>135</v>
      </c>
      <c r="P6" s="15" t="s">
        <v>135</v>
      </c>
      <c r="Q6" s="15" t="s">
        <v>135</v>
      </c>
    </row>
    <row r="7" spans="1:17" ht="22.5" x14ac:dyDescent="0.5">
      <c r="A7" s="15" t="s">
        <v>3</v>
      </c>
      <c r="C7" s="15" t="s">
        <v>7</v>
      </c>
      <c r="E7" s="15" t="s">
        <v>149</v>
      </c>
      <c r="G7" s="15" t="s">
        <v>150</v>
      </c>
      <c r="I7" s="15" t="s">
        <v>152</v>
      </c>
      <c r="K7" s="15" t="s">
        <v>7</v>
      </c>
      <c r="M7" s="15" t="s">
        <v>149</v>
      </c>
      <c r="O7" s="15" t="s">
        <v>150</v>
      </c>
      <c r="Q7" s="15" t="s">
        <v>152</v>
      </c>
    </row>
    <row r="8" spans="1:17" ht="22.5" x14ac:dyDescent="0.55000000000000004">
      <c r="A8" s="2" t="s">
        <v>17</v>
      </c>
      <c r="C8" s="3">
        <v>22150551</v>
      </c>
      <c r="E8" s="3">
        <v>976037956094</v>
      </c>
      <c r="G8" s="3">
        <v>921709081073</v>
      </c>
      <c r="I8" s="3">
        <v>54328875021</v>
      </c>
      <c r="K8" s="3">
        <v>22150551</v>
      </c>
      <c r="M8" s="3">
        <v>976037956094</v>
      </c>
      <c r="O8" s="3">
        <v>921709081073</v>
      </c>
      <c r="Q8" s="3">
        <v>54328875021</v>
      </c>
    </row>
    <row r="9" spans="1:17" ht="22.5" x14ac:dyDescent="0.55000000000000004">
      <c r="A9" s="2" t="s">
        <v>25</v>
      </c>
      <c r="C9" s="3">
        <v>2136633</v>
      </c>
      <c r="E9" s="3">
        <v>79521945514</v>
      </c>
      <c r="G9" s="3">
        <v>78777841525</v>
      </c>
      <c r="I9" s="3">
        <v>744103989</v>
      </c>
      <c r="K9" s="3">
        <v>2136633</v>
      </c>
      <c r="M9" s="3">
        <v>79521945514</v>
      </c>
      <c r="O9" s="3">
        <v>78777841525</v>
      </c>
      <c r="Q9" s="3">
        <v>744103989</v>
      </c>
    </row>
    <row r="10" spans="1:17" ht="22.5" x14ac:dyDescent="0.55000000000000004">
      <c r="A10" s="2" t="s">
        <v>27</v>
      </c>
      <c r="C10" s="3">
        <v>12250000</v>
      </c>
      <c r="E10" s="3">
        <v>481679056000</v>
      </c>
      <c r="G10" s="3">
        <v>474939556991</v>
      </c>
      <c r="I10" s="3">
        <v>6739499009</v>
      </c>
      <c r="K10" s="3">
        <v>12250000</v>
      </c>
      <c r="M10" s="3">
        <v>481679056000</v>
      </c>
      <c r="O10" s="3">
        <v>474939556991</v>
      </c>
      <c r="Q10" s="3">
        <v>6739499009</v>
      </c>
    </row>
    <row r="11" spans="1:17" ht="22.5" x14ac:dyDescent="0.55000000000000004">
      <c r="A11" s="2" t="s">
        <v>31</v>
      </c>
      <c r="C11" s="3">
        <v>73980946</v>
      </c>
      <c r="E11" s="3">
        <v>736897493877</v>
      </c>
      <c r="G11" s="3">
        <v>712878740306</v>
      </c>
      <c r="I11" s="3">
        <v>24018753571</v>
      </c>
      <c r="K11" s="3">
        <v>73980946</v>
      </c>
      <c r="M11" s="3">
        <v>736897493877</v>
      </c>
      <c r="O11" s="3">
        <v>712878740306</v>
      </c>
      <c r="Q11" s="3">
        <v>24018753571</v>
      </c>
    </row>
    <row r="12" spans="1:17" ht="22.5" x14ac:dyDescent="0.55000000000000004">
      <c r="A12" s="2" t="s">
        <v>23</v>
      </c>
      <c r="C12" s="3">
        <v>1639721258</v>
      </c>
      <c r="E12" s="3">
        <v>25644595081704</v>
      </c>
      <c r="G12" s="3">
        <v>25626446665711</v>
      </c>
      <c r="I12" s="3">
        <v>18148415993</v>
      </c>
      <c r="K12" s="3">
        <v>1639721258</v>
      </c>
      <c r="M12" s="3">
        <v>25644595081704</v>
      </c>
      <c r="O12" s="3">
        <v>25626446665711</v>
      </c>
      <c r="Q12" s="3">
        <v>18148415993</v>
      </c>
    </row>
    <row r="13" spans="1:17" ht="22.5" x14ac:dyDescent="0.55000000000000004">
      <c r="A13" s="2" t="s">
        <v>15</v>
      </c>
      <c r="C13" s="3">
        <v>72379231</v>
      </c>
      <c r="E13" s="3">
        <v>7155151402114</v>
      </c>
      <c r="G13" s="3">
        <v>7065412169035</v>
      </c>
      <c r="I13" s="3">
        <v>89739233079</v>
      </c>
      <c r="K13" s="3">
        <v>72379231</v>
      </c>
      <c r="M13" s="3">
        <v>7155151402114</v>
      </c>
      <c r="O13" s="3">
        <v>7065412169035</v>
      </c>
      <c r="Q13" s="3">
        <v>89739233079</v>
      </c>
    </row>
    <row r="14" spans="1:17" ht="22.5" x14ac:dyDescent="0.55000000000000004">
      <c r="A14" s="2" t="s">
        <v>35</v>
      </c>
      <c r="C14" s="3">
        <v>1908180</v>
      </c>
      <c r="E14" s="3">
        <v>24280034910</v>
      </c>
      <c r="G14" s="3">
        <v>24194533476</v>
      </c>
      <c r="I14" s="3">
        <v>85501434</v>
      </c>
      <c r="K14" s="3">
        <v>1908180</v>
      </c>
      <c r="M14" s="3">
        <v>24280034910</v>
      </c>
      <c r="O14" s="3">
        <v>24194533476</v>
      </c>
      <c r="Q14" s="3">
        <v>85501434</v>
      </c>
    </row>
    <row r="15" spans="1:17" ht="22.5" x14ac:dyDescent="0.55000000000000004">
      <c r="A15" s="2" t="s">
        <v>29</v>
      </c>
      <c r="C15" s="3">
        <v>40310924</v>
      </c>
      <c r="E15" s="3">
        <v>480711798248</v>
      </c>
      <c r="G15" s="3">
        <v>443856789786</v>
      </c>
      <c r="I15" s="3">
        <v>36855008462</v>
      </c>
      <c r="K15" s="3">
        <v>40310924</v>
      </c>
      <c r="M15" s="3">
        <v>480711798248</v>
      </c>
      <c r="O15" s="3">
        <v>443856789786</v>
      </c>
      <c r="Q15" s="3">
        <v>36855008462</v>
      </c>
    </row>
    <row r="16" spans="1:17" ht="22.5" x14ac:dyDescent="0.55000000000000004">
      <c r="A16" s="2" t="s">
        <v>21</v>
      </c>
      <c r="C16" s="3">
        <v>43027833</v>
      </c>
      <c r="E16" s="3">
        <v>658929250982</v>
      </c>
      <c r="G16" s="3">
        <v>628380951246</v>
      </c>
      <c r="I16" s="3">
        <v>30548299736</v>
      </c>
      <c r="K16" s="3">
        <v>43027833</v>
      </c>
      <c r="M16" s="3">
        <v>658929250982</v>
      </c>
      <c r="O16" s="3">
        <v>628380951246</v>
      </c>
      <c r="Q16" s="3">
        <v>30548299736</v>
      </c>
    </row>
    <row r="17" spans="1:17" ht="22.5" x14ac:dyDescent="0.55000000000000004">
      <c r="A17" s="2" t="s">
        <v>33</v>
      </c>
      <c r="C17" s="3">
        <v>55561099</v>
      </c>
      <c r="E17" s="3">
        <v>562729873147</v>
      </c>
      <c r="G17" s="3">
        <v>544239579237</v>
      </c>
      <c r="I17" s="3">
        <v>18490293910</v>
      </c>
      <c r="K17" s="3">
        <v>55561099</v>
      </c>
      <c r="M17" s="3">
        <v>562729873147</v>
      </c>
      <c r="O17" s="3">
        <v>544239579237</v>
      </c>
      <c r="Q17" s="3">
        <v>18490293910</v>
      </c>
    </row>
    <row r="18" spans="1:17" x14ac:dyDescent="0.5">
      <c r="A18" s="1" t="s">
        <v>37</v>
      </c>
      <c r="C18" s="1" t="s">
        <v>37</v>
      </c>
      <c r="E18" s="4">
        <f>SUM(E8:E17)</f>
        <v>36800533892590</v>
      </c>
      <c r="G18" s="4">
        <f>SUM(G8:G17)</f>
        <v>36520835908386</v>
      </c>
      <c r="I18" s="4">
        <f>SUM(I8:I17)</f>
        <v>279697984204</v>
      </c>
      <c r="K18" s="1" t="s">
        <v>37</v>
      </c>
      <c r="M18" s="4">
        <f>SUM(M8:M17)</f>
        <v>36800533892590</v>
      </c>
      <c r="O18" s="4">
        <f>SUM(O8:O17)</f>
        <v>36520835908386</v>
      </c>
      <c r="Q18" s="4">
        <f>SUM(Q8:Q17)</f>
        <v>279697984204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5"/>
  <sheetViews>
    <sheetView rightToLeft="1" topLeftCell="A4" workbookViewId="0">
      <selection activeCell="E23" sqref="E23"/>
    </sheetView>
  </sheetViews>
  <sheetFormatPr defaultRowHeight="21.75" x14ac:dyDescent="0.5"/>
  <cols>
    <col min="1" max="1" width="35.1406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34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 x14ac:dyDescent="0.5">
      <c r="A2" s="14" t="s">
        <v>0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  <c r="J2" s="14" t="s">
        <v>0</v>
      </c>
      <c r="K2" s="14" t="s">
        <v>0</v>
      </c>
      <c r="L2" s="14" t="s">
        <v>0</v>
      </c>
      <c r="M2" s="14" t="s">
        <v>0</v>
      </c>
      <c r="N2" s="14" t="s">
        <v>0</v>
      </c>
      <c r="O2" s="14" t="s">
        <v>0</v>
      </c>
      <c r="P2" s="14" t="s">
        <v>0</v>
      </c>
      <c r="Q2" s="14" t="s">
        <v>0</v>
      </c>
    </row>
    <row r="3" spans="1:17" ht="22.5" x14ac:dyDescent="0.5">
      <c r="A3" s="14" t="s">
        <v>132</v>
      </c>
      <c r="B3" s="14" t="s">
        <v>132</v>
      </c>
      <c r="C3" s="14" t="s">
        <v>132</v>
      </c>
      <c r="D3" s="14" t="s">
        <v>132</v>
      </c>
      <c r="E3" s="14" t="s">
        <v>132</v>
      </c>
      <c r="F3" s="14" t="s">
        <v>132</v>
      </c>
      <c r="G3" s="14" t="s">
        <v>132</v>
      </c>
      <c r="H3" s="14" t="s">
        <v>132</v>
      </c>
      <c r="I3" s="14" t="s">
        <v>132</v>
      </c>
      <c r="J3" s="14" t="s">
        <v>132</v>
      </c>
      <c r="K3" s="14" t="s">
        <v>132</v>
      </c>
      <c r="L3" s="14" t="s">
        <v>132</v>
      </c>
      <c r="M3" s="14" t="s">
        <v>132</v>
      </c>
      <c r="N3" s="14" t="s">
        <v>132</v>
      </c>
      <c r="O3" s="14" t="s">
        <v>132</v>
      </c>
      <c r="P3" s="14" t="s">
        <v>132</v>
      </c>
      <c r="Q3" s="14" t="s">
        <v>132</v>
      </c>
    </row>
    <row r="4" spans="1:17" ht="22.5" x14ac:dyDescent="0.5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  <c r="J4" s="14" t="s">
        <v>2</v>
      </c>
      <c r="K4" s="14" t="s">
        <v>2</v>
      </c>
      <c r="L4" s="14" t="s">
        <v>2</v>
      </c>
      <c r="M4" s="14" t="s">
        <v>2</v>
      </c>
      <c r="N4" s="14" t="s">
        <v>2</v>
      </c>
      <c r="O4" s="14" t="s">
        <v>2</v>
      </c>
      <c r="P4" s="14" t="s">
        <v>2</v>
      </c>
      <c r="Q4" s="14" t="s">
        <v>2</v>
      </c>
    </row>
    <row r="6" spans="1:17" ht="22.5" x14ac:dyDescent="0.5">
      <c r="A6" s="15" t="s">
        <v>3</v>
      </c>
      <c r="C6" s="15" t="s">
        <v>165</v>
      </c>
      <c r="D6" s="15" t="s">
        <v>134</v>
      </c>
      <c r="E6" s="15" t="s">
        <v>134</v>
      </c>
      <c r="F6" s="15" t="s">
        <v>134</v>
      </c>
      <c r="G6" s="15" t="s">
        <v>134</v>
      </c>
      <c r="H6" s="15" t="s">
        <v>134</v>
      </c>
      <c r="I6" s="15" t="s">
        <v>134</v>
      </c>
      <c r="K6" s="15" t="s">
        <v>166</v>
      </c>
      <c r="L6" s="15" t="s">
        <v>135</v>
      </c>
      <c r="M6" s="15" t="s">
        <v>135</v>
      </c>
      <c r="N6" s="15" t="s">
        <v>135</v>
      </c>
      <c r="O6" s="15" t="s">
        <v>135</v>
      </c>
      <c r="P6" s="15" t="s">
        <v>135</v>
      </c>
      <c r="Q6" s="15" t="s">
        <v>135</v>
      </c>
    </row>
    <row r="7" spans="1:17" ht="22.5" x14ac:dyDescent="0.5">
      <c r="A7" s="15" t="s">
        <v>3</v>
      </c>
      <c r="C7" s="15" t="s">
        <v>7</v>
      </c>
      <c r="E7" s="15" t="s">
        <v>149</v>
      </c>
      <c r="G7" s="15" t="s">
        <v>150</v>
      </c>
      <c r="I7" s="15" t="s">
        <v>151</v>
      </c>
      <c r="K7" s="15" t="s">
        <v>7</v>
      </c>
      <c r="M7" s="15" t="s">
        <v>149</v>
      </c>
      <c r="O7" s="15" t="s">
        <v>150</v>
      </c>
      <c r="Q7" s="15" t="s">
        <v>151</v>
      </c>
    </row>
    <row r="8" spans="1:17" ht="22.5" x14ac:dyDescent="0.55000000000000004">
      <c r="A8" s="2" t="s">
        <v>17</v>
      </c>
      <c r="C8" s="3">
        <v>32440287</v>
      </c>
      <c r="E8" s="3">
        <v>1388082095500</v>
      </c>
      <c r="G8" s="3">
        <v>1364735758645</v>
      </c>
      <c r="I8" s="3">
        <v>23346336855</v>
      </c>
      <c r="K8" s="3">
        <v>32440287</v>
      </c>
      <c r="M8" s="3">
        <v>1388082095500</v>
      </c>
      <c r="O8" s="3">
        <v>1364735758645</v>
      </c>
      <c r="Q8" s="3">
        <v>23346336855</v>
      </c>
    </row>
    <row r="9" spans="1:17" ht="22.5" x14ac:dyDescent="0.55000000000000004">
      <c r="A9" s="2" t="s">
        <v>23</v>
      </c>
      <c r="C9" s="3">
        <v>77433701</v>
      </c>
      <c r="E9" s="3">
        <v>1223871181115</v>
      </c>
      <c r="G9" s="3">
        <v>1223168607028</v>
      </c>
      <c r="I9" s="3">
        <v>702574087</v>
      </c>
      <c r="K9" s="3">
        <v>77433701</v>
      </c>
      <c r="M9" s="3">
        <v>1223871181115</v>
      </c>
      <c r="O9" s="3">
        <v>1223168607028</v>
      </c>
      <c r="Q9" s="3">
        <v>702574087</v>
      </c>
    </row>
    <row r="10" spans="1:17" ht="22.5" x14ac:dyDescent="0.55000000000000004">
      <c r="A10" s="2" t="s">
        <v>27</v>
      </c>
      <c r="C10" s="3">
        <v>82361670</v>
      </c>
      <c r="E10" s="3">
        <v>3456561155493</v>
      </c>
      <c r="G10" s="3">
        <v>3195847741361</v>
      </c>
      <c r="I10" s="3">
        <v>260713414132</v>
      </c>
      <c r="K10" s="3">
        <v>82361670</v>
      </c>
      <c r="M10" s="3">
        <v>3456561155493</v>
      </c>
      <c r="O10" s="3">
        <v>3195847741361</v>
      </c>
      <c r="Q10" s="3">
        <v>260713414132</v>
      </c>
    </row>
    <row r="11" spans="1:17" ht="22.5" x14ac:dyDescent="0.55000000000000004">
      <c r="A11" s="2" t="s">
        <v>31</v>
      </c>
      <c r="C11" s="3">
        <v>8152273</v>
      </c>
      <c r="E11" s="3">
        <v>74423292486</v>
      </c>
      <c r="G11" s="3">
        <v>76606568537</v>
      </c>
      <c r="I11" s="3">
        <v>-2183276050</v>
      </c>
      <c r="K11" s="3">
        <v>8152273</v>
      </c>
      <c r="M11" s="3">
        <v>74423292486</v>
      </c>
      <c r="O11" s="3">
        <v>76606568537</v>
      </c>
      <c r="Q11" s="3">
        <v>-2183276050</v>
      </c>
    </row>
    <row r="12" spans="1:17" ht="22.5" x14ac:dyDescent="0.55000000000000004">
      <c r="A12" s="2" t="s">
        <v>15</v>
      </c>
      <c r="C12" s="3">
        <v>30354435</v>
      </c>
      <c r="E12" s="3">
        <v>2935297730370</v>
      </c>
      <c r="G12" s="3">
        <v>2973973214843</v>
      </c>
      <c r="I12" s="3">
        <v>-38675484472</v>
      </c>
      <c r="K12" s="3">
        <v>30354435</v>
      </c>
      <c r="M12" s="3">
        <v>2935297730370</v>
      </c>
      <c r="O12" s="3">
        <v>2973973214843</v>
      </c>
      <c r="Q12" s="3">
        <v>-38675484472</v>
      </c>
    </row>
    <row r="13" spans="1:17" ht="22.5" x14ac:dyDescent="0.55000000000000004">
      <c r="A13" s="2" t="s">
        <v>35</v>
      </c>
      <c r="C13" s="3">
        <v>7161661</v>
      </c>
      <c r="E13" s="3">
        <v>91795279177</v>
      </c>
      <c r="G13" s="3">
        <v>90805399287</v>
      </c>
      <c r="I13" s="3">
        <v>989879890</v>
      </c>
      <c r="K13" s="3">
        <v>7161661</v>
      </c>
      <c r="M13" s="3">
        <v>91795279177</v>
      </c>
      <c r="O13" s="3">
        <v>90805399287</v>
      </c>
      <c r="Q13" s="3">
        <v>989879890</v>
      </c>
    </row>
    <row r="14" spans="1:17" ht="22.5" x14ac:dyDescent="0.55000000000000004">
      <c r="A14" s="2" t="s">
        <v>19</v>
      </c>
      <c r="C14" s="3">
        <v>231075075</v>
      </c>
      <c r="E14" s="3">
        <v>554389598521</v>
      </c>
      <c r="G14" s="3">
        <v>531222686240</v>
      </c>
      <c r="I14" s="3">
        <v>23166912281</v>
      </c>
      <c r="K14" s="3">
        <v>231075075</v>
      </c>
      <c r="M14" s="3">
        <v>554389598521</v>
      </c>
      <c r="O14" s="3">
        <v>531222686240</v>
      </c>
      <c r="Q14" s="3">
        <v>23166912281</v>
      </c>
    </row>
    <row r="15" spans="1:17" ht="22.5" x14ac:dyDescent="0.55000000000000004">
      <c r="A15" s="2" t="s">
        <v>33</v>
      </c>
      <c r="C15" s="3">
        <v>67316637</v>
      </c>
      <c r="E15" s="3">
        <v>712713876073</v>
      </c>
      <c r="G15" s="3">
        <v>694462352242</v>
      </c>
      <c r="I15" s="3">
        <v>18251523831</v>
      </c>
      <c r="K15" s="3">
        <v>67316637</v>
      </c>
      <c r="M15" s="3">
        <v>712713876073</v>
      </c>
      <c r="O15" s="3">
        <v>694462352242</v>
      </c>
      <c r="Q15" s="3">
        <v>18251523831</v>
      </c>
    </row>
    <row r="16" spans="1:17" ht="22.5" x14ac:dyDescent="0.55000000000000004">
      <c r="A16" s="2" t="s">
        <v>29</v>
      </c>
      <c r="C16" s="3">
        <v>216877977</v>
      </c>
      <c r="E16" s="3">
        <v>2519523563742</v>
      </c>
      <c r="G16" s="3">
        <v>2400663559072</v>
      </c>
      <c r="I16" s="3">
        <v>118860004670</v>
      </c>
      <c r="K16" s="3">
        <v>216877977</v>
      </c>
      <c r="M16" s="3">
        <v>2519523563742</v>
      </c>
      <c r="O16" s="3">
        <v>2400663559072</v>
      </c>
      <c r="Q16" s="3">
        <v>118860004670</v>
      </c>
    </row>
    <row r="17" spans="1:17" ht="22.5" x14ac:dyDescent="0.55000000000000004">
      <c r="A17" s="2" t="s">
        <v>21</v>
      </c>
      <c r="C17" s="3">
        <v>88507742</v>
      </c>
      <c r="E17" s="3">
        <v>1350307368736</v>
      </c>
      <c r="G17" s="3">
        <v>1311068912242</v>
      </c>
      <c r="I17" s="3">
        <v>39238456494</v>
      </c>
      <c r="K17" s="3">
        <v>88507742</v>
      </c>
      <c r="M17" s="3">
        <v>1350307368736</v>
      </c>
      <c r="O17" s="3">
        <v>1311068912242</v>
      </c>
      <c r="Q17" s="3">
        <v>39238456494</v>
      </c>
    </row>
    <row r="18" spans="1:17" ht="22.5" x14ac:dyDescent="0.55000000000000004">
      <c r="A18" s="2" t="s">
        <v>48</v>
      </c>
      <c r="C18" s="3">
        <v>33400</v>
      </c>
      <c r="E18" s="3">
        <v>40080312690</v>
      </c>
      <c r="G18" s="3">
        <v>40080312690</v>
      </c>
      <c r="I18" s="3">
        <v>0</v>
      </c>
      <c r="K18" s="3">
        <v>33400</v>
      </c>
      <c r="M18" s="3">
        <v>40080312690</v>
      </c>
      <c r="O18" s="3">
        <v>40080312690</v>
      </c>
      <c r="Q18" s="3">
        <v>0</v>
      </c>
    </row>
    <row r="19" spans="1:17" ht="22.5" x14ac:dyDescent="0.55000000000000004">
      <c r="A19" s="2" t="s">
        <v>63</v>
      </c>
      <c r="C19" s="3">
        <v>9335</v>
      </c>
      <c r="E19" s="3">
        <v>9239563269</v>
      </c>
      <c r="G19" s="3">
        <v>9331779695</v>
      </c>
      <c r="I19" s="3">
        <v>-92216425</v>
      </c>
      <c r="K19" s="3">
        <v>9335</v>
      </c>
      <c r="M19" s="3">
        <v>9239563269</v>
      </c>
      <c r="O19" s="3">
        <v>9331779695</v>
      </c>
      <c r="Q19" s="3">
        <v>-92216425</v>
      </c>
    </row>
    <row r="20" spans="1:17" ht="22.5" x14ac:dyDescent="0.55000000000000004">
      <c r="A20" s="2" t="s">
        <v>67</v>
      </c>
      <c r="C20" s="3">
        <v>20000</v>
      </c>
      <c r="E20" s="3">
        <v>18397332000</v>
      </c>
      <c r="G20" s="3">
        <v>18397332000</v>
      </c>
      <c r="I20" s="3">
        <v>0</v>
      </c>
      <c r="K20" s="3">
        <v>20000</v>
      </c>
      <c r="M20" s="3">
        <v>18397332000</v>
      </c>
      <c r="O20" s="3">
        <v>18397332000</v>
      </c>
      <c r="Q20" s="3">
        <v>0</v>
      </c>
    </row>
    <row r="21" spans="1:17" ht="22.5" x14ac:dyDescent="0.55000000000000004">
      <c r="A21" s="2" t="s">
        <v>57</v>
      </c>
      <c r="C21" s="3">
        <v>436</v>
      </c>
      <c r="E21" s="3">
        <v>1789673467</v>
      </c>
      <c r="G21" s="3">
        <v>1738123481</v>
      </c>
      <c r="I21" s="3">
        <v>51549986</v>
      </c>
      <c r="K21" s="3">
        <v>436</v>
      </c>
      <c r="M21" s="3">
        <v>1789673467</v>
      </c>
      <c r="O21" s="3">
        <v>1738123481</v>
      </c>
      <c r="Q21" s="3">
        <v>51549986</v>
      </c>
    </row>
    <row r="22" spans="1:17" ht="22.5" x14ac:dyDescent="0.55000000000000004">
      <c r="A22" s="2" t="s">
        <v>53</v>
      </c>
      <c r="C22" s="3">
        <v>3924</v>
      </c>
      <c r="E22" s="3">
        <v>16107061210</v>
      </c>
      <c r="G22" s="3">
        <v>15643111331</v>
      </c>
      <c r="I22" s="3">
        <v>463949879</v>
      </c>
      <c r="K22" s="3">
        <v>3924</v>
      </c>
      <c r="M22" s="3">
        <v>16107061210</v>
      </c>
      <c r="O22" s="3">
        <v>15643111331</v>
      </c>
      <c r="Q22" s="3">
        <v>463949879</v>
      </c>
    </row>
    <row r="23" spans="1:17" ht="22.5" x14ac:dyDescent="0.55000000000000004">
      <c r="A23" s="2" t="s">
        <v>71</v>
      </c>
      <c r="C23" s="3">
        <v>5000</v>
      </c>
      <c r="E23" s="3">
        <v>4996375000</v>
      </c>
      <c r="G23" s="3">
        <v>4996375000</v>
      </c>
      <c r="I23" s="3">
        <v>0</v>
      </c>
      <c r="K23" s="3">
        <v>5000</v>
      </c>
      <c r="M23" s="3">
        <v>4996375000</v>
      </c>
      <c r="O23" s="3">
        <v>4996375000</v>
      </c>
      <c r="Q23" s="3">
        <v>0</v>
      </c>
    </row>
    <row r="24" spans="1:17" ht="22.5" x14ac:dyDescent="0.55000000000000004">
      <c r="A24" s="2" t="s">
        <v>59</v>
      </c>
      <c r="C24" s="3">
        <v>134150</v>
      </c>
      <c r="E24" s="3">
        <v>544119532211</v>
      </c>
      <c r="G24" s="3">
        <v>578812303829</v>
      </c>
      <c r="I24" s="3">
        <v>-34692771617</v>
      </c>
      <c r="K24" s="3">
        <v>134150</v>
      </c>
      <c r="M24" s="3">
        <v>544119532211</v>
      </c>
      <c r="O24" s="3">
        <v>578812303829</v>
      </c>
      <c r="Q24" s="3">
        <v>-34692771617</v>
      </c>
    </row>
    <row r="25" spans="1:17" x14ac:dyDescent="0.5">
      <c r="A25" s="1" t="s">
        <v>37</v>
      </c>
      <c r="C25" s="1" t="s">
        <v>37</v>
      </c>
      <c r="E25" s="4">
        <f>SUM(E8:E24)</f>
        <v>14941694991060</v>
      </c>
      <c r="G25" s="4">
        <f>SUM(G8:G24)</f>
        <v>14531554137523</v>
      </c>
      <c r="I25" s="4">
        <f>SUM(I8:I24)</f>
        <v>410140853541</v>
      </c>
      <c r="K25" s="1" t="s">
        <v>37</v>
      </c>
      <c r="M25" s="4">
        <f>SUM(M8:M24)</f>
        <v>14941694991060</v>
      </c>
      <c r="O25" s="4">
        <f>SUM(O8:O24)</f>
        <v>14531554137523</v>
      </c>
      <c r="Q25" s="4">
        <f>SUM(Q8:Q24)</f>
        <v>410140853541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8"/>
  <sheetViews>
    <sheetView rightToLeft="1" topLeftCell="D1" workbookViewId="0">
      <selection activeCell="W23" sqref="W23"/>
    </sheetView>
  </sheetViews>
  <sheetFormatPr defaultRowHeight="21.75" x14ac:dyDescent="0.5"/>
  <cols>
    <col min="1" max="1" width="38" style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6" style="1" customWidth="1"/>
    <col min="8" max="8" width="1" style="1" customWidth="1"/>
    <col min="9" max="9" width="20" style="1" customWidth="1"/>
    <col min="10" max="10" width="1" style="1" customWidth="1"/>
    <col min="11" max="11" width="24" style="1" customWidth="1"/>
    <col min="12" max="12" width="1" style="1" customWidth="1"/>
    <col min="13" max="13" width="21" style="1" customWidth="1"/>
    <col min="14" max="14" width="1" style="1" customWidth="1"/>
    <col min="15" max="15" width="24" style="1" customWidth="1"/>
    <col min="16" max="16" width="1" style="1" customWidth="1"/>
    <col min="17" max="17" width="19" style="1" customWidth="1"/>
    <col min="18" max="18" width="1" style="1" customWidth="1"/>
    <col min="19" max="19" width="15" style="1" customWidth="1"/>
    <col min="20" max="20" width="1" style="1" customWidth="1"/>
    <col min="21" max="21" width="23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2.5" x14ac:dyDescent="0.5">
      <c r="A2" s="14" t="s">
        <v>0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  <c r="J2" s="14" t="s">
        <v>0</v>
      </c>
      <c r="K2" s="14" t="s">
        <v>0</v>
      </c>
      <c r="L2" s="14" t="s">
        <v>0</v>
      </c>
      <c r="M2" s="14" t="s">
        <v>0</v>
      </c>
      <c r="N2" s="14" t="s">
        <v>0</v>
      </c>
      <c r="O2" s="14" t="s">
        <v>0</v>
      </c>
      <c r="P2" s="14" t="s">
        <v>0</v>
      </c>
      <c r="Q2" s="14" t="s">
        <v>0</v>
      </c>
      <c r="R2" s="14" t="s">
        <v>0</v>
      </c>
      <c r="S2" s="14" t="s">
        <v>0</v>
      </c>
      <c r="T2" s="14" t="s">
        <v>0</v>
      </c>
      <c r="U2" s="14" t="s">
        <v>0</v>
      </c>
      <c r="V2" s="14" t="s">
        <v>0</v>
      </c>
      <c r="W2" s="14" t="s">
        <v>0</v>
      </c>
      <c r="X2" s="14" t="s">
        <v>0</v>
      </c>
      <c r="Y2" s="14" t="s">
        <v>0</v>
      </c>
    </row>
    <row r="3" spans="1:25" ht="22.5" x14ac:dyDescent="0.5">
      <c r="A3" s="14" t="s">
        <v>1</v>
      </c>
      <c r="B3" s="14" t="s">
        <v>1</v>
      </c>
      <c r="C3" s="14" t="s">
        <v>1</v>
      </c>
      <c r="D3" s="14" t="s">
        <v>1</v>
      </c>
      <c r="E3" s="14" t="s">
        <v>1</v>
      </c>
      <c r="F3" s="14" t="s">
        <v>1</v>
      </c>
      <c r="G3" s="14" t="s">
        <v>1</v>
      </c>
      <c r="H3" s="14" t="s">
        <v>1</v>
      </c>
      <c r="I3" s="14" t="s">
        <v>1</v>
      </c>
      <c r="J3" s="14" t="s">
        <v>1</v>
      </c>
      <c r="K3" s="14" t="s">
        <v>1</v>
      </c>
      <c r="L3" s="14" t="s">
        <v>1</v>
      </c>
      <c r="M3" s="14" t="s">
        <v>1</v>
      </c>
      <c r="N3" s="14" t="s">
        <v>1</v>
      </c>
      <c r="O3" s="14" t="s">
        <v>1</v>
      </c>
      <c r="P3" s="14" t="s">
        <v>1</v>
      </c>
      <c r="Q3" s="14" t="s">
        <v>1</v>
      </c>
      <c r="R3" s="14" t="s">
        <v>1</v>
      </c>
      <c r="S3" s="14" t="s">
        <v>1</v>
      </c>
      <c r="T3" s="14" t="s">
        <v>1</v>
      </c>
      <c r="U3" s="14" t="s">
        <v>1</v>
      </c>
      <c r="V3" s="14" t="s">
        <v>1</v>
      </c>
      <c r="W3" s="14" t="s">
        <v>1</v>
      </c>
      <c r="X3" s="14" t="s">
        <v>1</v>
      </c>
      <c r="Y3" s="14" t="s">
        <v>1</v>
      </c>
    </row>
    <row r="4" spans="1:25" ht="22.5" x14ac:dyDescent="0.5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  <c r="J4" s="14" t="s">
        <v>2</v>
      </c>
      <c r="K4" s="14" t="s">
        <v>2</v>
      </c>
      <c r="L4" s="14" t="s">
        <v>2</v>
      </c>
      <c r="M4" s="14" t="s">
        <v>2</v>
      </c>
      <c r="N4" s="14" t="s">
        <v>2</v>
      </c>
      <c r="O4" s="14" t="s">
        <v>2</v>
      </c>
      <c r="P4" s="14" t="s">
        <v>2</v>
      </c>
      <c r="Q4" s="14" t="s">
        <v>2</v>
      </c>
      <c r="R4" s="14" t="s">
        <v>2</v>
      </c>
      <c r="S4" s="14" t="s">
        <v>2</v>
      </c>
      <c r="T4" s="14" t="s">
        <v>2</v>
      </c>
      <c r="U4" s="14" t="s">
        <v>2</v>
      </c>
      <c r="V4" s="14" t="s">
        <v>2</v>
      </c>
      <c r="W4" s="14" t="s">
        <v>2</v>
      </c>
      <c r="X4" s="14" t="s">
        <v>2</v>
      </c>
      <c r="Y4" s="14" t="s">
        <v>2</v>
      </c>
    </row>
    <row r="6" spans="1:25" ht="22.5" x14ac:dyDescent="0.5">
      <c r="A6" s="15" t="s">
        <v>3</v>
      </c>
      <c r="C6" s="15" t="s">
        <v>4</v>
      </c>
      <c r="D6" s="15" t="s">
        <v>4</v>
      </c>
      <c r="E6" s="15" t="s">
        <v>4</v>
      </c>
      <c r="F6" s="15" t="s">
        <v>4</v>
      </c>
      <c r="G6" s="15" t="s">
        <v>4</v>
      </c>
      <c r="I6" s="15" t="s">
        <v>5</v>
      </c>
      <c r="J6" s="15" t="s">
        <v>5</v>
      </c>
      <c r="K6" s="15" t="s">
        <v>5</v>
      </c>
      <c r="L6" s="15" t="s">
        <v>5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  <c r="T6" s="15" t="s">
        <v>6</v>
      </c>
      <c r="U6" s="15" t="s">
        <v>6</v>
      </c>
      <c r="V6" s="15" t="s">
        <v>6</v>
      </c>
      <c r="W6" s="15" t="s">
        <v>6</v>
      </c>
      <c r="X6" s="15" t="s">
        <v>6</v>
      </c>
      <c r="Y6" s="15" t="s">
        <v>6</v>
      </c>
    </row>
    <row r="7" spans="1:25" ht="22.5" x14ac:dyDescent="0.5">
      <c r="A7" s="15" t="s">
        <v>3</v>
      </c>
      <c r="C7" s="15" t="s">
        <v>7</v>
      </c>
      <c r="E7" s="15" t="s">
        <v>8</v>
      </c>
      <c r="G7" s="15" t="s">
        <v>9</v>
      </c>
      <c r="I7" s="15" t="s">
        <v>10</v>
      </c>
      <c r="J7" s="15" t="s">
        <v>10</v>
      </c>
      <c r="K7" s="15" t="s">
        <v>10</v>
      </c>
      <c r="M7" s="15" t="s">
        <v>11</v>
      </c>
      <c r="N7" s="15" t="s">
        <v>11</v>
      </c>
      <c r="O7" s="15" t="s">
        <v>11</v>
      </c>
      <c r="Q7" s="15" t="s">
        <v>7</v>
      </c>
      <c r="S7" s="15" t="s">
        <v>12</v>
      </c>
      <c r="U7" s="15" t="s">
        <v>8</v>
      </c>
      <c r="W7" s="15" t="s">
        <v>9</v>
      </c>
      <c r="Y7" s="15" t="s">
        <v>13</v>
      </c>
    </row>
    <row r="8" spans="1:25" ht="22.5" x14ac:dyDescent="0.5">
      <c r="A8" s="15" t="s">
        <v>3</v>
      </c>
      <c r="C8" s="15" t="s">
        <v>7</v>
      </c>
      <c r="E8" s="15" t="s">
        <v>8</v>
      </c>
      <c r="G8" s="15" t="s">
        <v>9</v>
      </c>
      <c r="I8" s="15" t="s">
        <v>7</v>
      </c>
      <c r="K8" s="15" t="s">
        <v>8</v>
      </c>
      <c r="M8" s="15" t="s">
        <v>7</v>
      </c>
      <c r="O8" s="15" t="s">
        <v>14</v>
      </c>
      <c r="Q8" s="15" t="s">
        <v>7</v>
      </c>
      <c r="S8" s="15" t="s">
        <v>12</v>
      </c>
      <c r="U8" s="15" t="s">
        <v>8</v>
      </c>
      <c r="W8" s="15" t="s">
        <v>9</v>
      </c>
      <c r="Y8" s="15" t="s">
        <v>13</v>
      </c>
    </row>
    <row r="9" spans="1:25" ht="22.5" x14ac:dyDescent="0.55000000000000004">
      <c r="A9" s="2" t="s">
        <v>15</v>
      </c>
      <c r="C9" s="3">
        <v>30447713</v>
      </c>
      <c r="E9" s="3">
        <v>2940586519375</v>
      </c>
      <c r="G9" s="3">
        <v>2908702511817.6802</v>
      </c>
      <c r="I9" s="3">
        <v>72285953</v>
      </c>
      <c r="K9" s="3">
        <v>7130682872061</v>
      </c>
      <c r="M9" s="3">
        <v>-72379231</v>
      </c>
      <c r="O9" s="3">
        <v>7155151402114</v>
      </c>
      <c r="Q9" s="3">
        <v>30354435</v>
      </c>
      <c r="S9" s="3">
        <v>96724</v>
      </c>
      <c r="U9" s="3">
        <v>2977718816124</v>
      </c>
      <c r="W9" s="3">
        <v>2935297730370.9702</v>
      </c>
      <c r="Y9" s="1" t="s">
        <v>16</v>
      </c>
    </row>
    <row r="10" spans="1:25" ht="22.5" x14ac:dyDescent="0.55000000000000004">
      <c r="A10" s="2" t="s">
        <v>17</v>
      </c>
      <c r="C10" s="3">
        <v>32526568</v>
      </c>
      <c r="E10" s="3">
        <v>1377416472509</v>
      </c>
      <c r="G10" s="3">
        <v>1326671235427.26</v>
      </c>
      <c r="I10" s="3">
        <v>22064270</v>
      </c>
      <c r="K10" s="3">
        <v>959773604291</v>
      </c>
      <c r="M10" s="3">
        <v>-22150551</v>
      </c>
      <c r="O10" s="3">
        <v>976037956094</v>
      </c>
      <c r="Q10" s="3">
        <v>32440287</v>
      </c>
      <c r="S10" s="3">
        <v>42799</v>
      </c>
      <c r="U10" s="3">
        <v>1391410711568</v>
      </c>
      <c r="W10" s="3">
        <v>1388082095500.21</v>
      </c>
      <c r="Y10" s="1" t="s">
        <v>18</v>
      </c>
    </row>
    <row r="11" spans="1:25" ht="22.5" x14ac:dyDescent="0.55000000000000004">
      <c r="A11" s="2" t="s">
        <v>21</v>
      </c>
      <c r="C11" s="3">
        <v>92047747</v>
      </c>
      <c r="E11" s="3">
        <v>1413974366437</v>
      </c>
      <c r="G11" s="3">
        <v>1332534824358.0701</v>
      </c>
      <c r="I11" s="3">
        <v>39487828</v>
      </c>
      <c r="K11" s="3">
        <v>606915039130</v>
      </c>
      <c r="M11" s="3">
        <v>-43027833</v>
      </c>
      <c r="O11" s="3">
        <v>658929250982</v>
      </c>
      <c r="Q11" s="3">
        <v>88507742</v>
      </c>
      <c r="S11" s="3">
        <v>15260</v>
      </c>
      <c r="U11" s="3">
        <v>1361388874093</v>
      </c>
      <c r="W11" s="3">
        <v>1350307368736.0601</v>
      </c>
      <c r="Y11" s="1" t="s">
        <v>22</v>
      </c>
    </row>
    <row r="12" spans="1:25" ht="22.5" x14ac:dyDescent="0.55000000000000004">
      <c r="A12" s="2" t="s">
        <v>23</v>
      </c>
      <c r="C12" s="3">
        <v>77082162</v>
      </c>
      <c r="E12" s="3">
        <v>1189671640997</v>
      </c>
      <c r="G12" s="3">
        <v>1191183060508.0701</v>
      </c>
      <c r="I12" s="3">
        <v>1640072797</v>
      </c>
      <c r="K12" s="3">
        <v>25658432212231</v>
      </c>
      <c r="M12" s="3">
        <v>-1639721258</v>
      </c>
      <c r="O12" s="3">
        <v>25644595081704</v>
      </c>
      <c r="Q12" s="3">
        <v>77433701</v>
      </c>
      <c r="S12" s="3">
        <v>15806</v>
      </c>
      <c r="U12" s="3">
        <v>1223168606963</v>
      </c>
      <c r="W12" s="3">
        <v>1223871181115.5701</v>
      </c>
      <c r="Y12" s="1" t="s">
        <v>24</v>
      </c>
    </row>
    <row r="13" spans="1:25" ht="22.5" x14ac:dyDescent="0.55000000000000004">
      <c r="A13" s="2" t="s">
        <v>25</v>
      </c>
      <c r="C13" s="3">
        <v>2136633</v>
      </c>
      <c r="E13" s="3">
        <v>75773967142</v>
      </c>
      <c r="G13" s="3">
        <v>78777841525.661102</v>
      </c>
      <c r="I13" s="3">
        <v>0</v>
      </c>
      <c r="K13" s="3">
        <v>0</v>
      </c>
      <c r="M13" s="3">
        <v>-2136633</v>
      </c>
      <c r="O13" s="3">
        <v>79521945514</v>
      </c>
      <c r="Q13" s="3">
        <v>0</v>
      </c>
      <c r="S13" s="3">
        <v>0</v>
      </c>
      <c r="U13" s="3">
        <v>0</v>
      </c>
      <c r="W13" s="3">
        <v>0</v>
      </c>
      <c r="Y13" s="1" t="s">
        <v>26</v>
      </c>
    </row>
    <row r="14" spans="1:25" ht="22.5" x14ac:dyDescent="0.55000000000000004">
      <c r="A14" s="2" t="s">
        <v>29</v>
      </c>
      <c r="C14" s="3">
        <v>216992682</v>
      </c>
      <c r="E14" s="3">
        <v>2351220126384</v>
      </c>
      <c r="G14" s="3">
        <v>2371166728381.6099</v>
      </c>
      <c r="I14" s="3">
        <v>40196219</v>
      </c>
      <c r="K14" s="3">
        <v>473353620477</v>
      </c>
      <c r="M14" s="3">
        <v>-40310924</v>
      </c>
      <c r="O14" s="3">
        <v>480711798248</v>
      </c>
      <c r="Q14" s="3">
        <v>216877977</v>
      </c>
      <c r="S14" s="3">
        <v>11620</v>
      </c>
      <c r="U14" s="3">
        <v>2384051106952</v>
      </c>
      <c r="W14" s="3">
        <v>2519523563742.9702</v>
      </c>
      <c r="Y14" s="1" t="s">
        <v>30</v>
      </c>
    </row>
    <row r="15" spans="1:25" ht="22.5" x14ac:dyDescent="0.55000000000000004">
      <c r="A15" s="2" t="s">
        <v>31</v>
      </c>
      <c r="C15" s="3">
        <v>17631875</v>
      </c>
      <c r="E15" s="3">
        <v>168623231150</v>
      </c>
      <c r="G15" s="3">
        <v>168888887253.51599</v>
      </c>
      <c r="I15" s="3">
        <v>64501344</v>
      </c>
      <c r="K15" s="3">
        <v>620596421590</v>
      </c>
      <c r="M15" s="3">
        <v>-73980946</v>
      </c>
      <c r="O15" s="3">
        <v>736897493877</v>
      </c>
      <c r="Q15" s="3">
        <v>8152273</v>
      </c>
      <c r="S15" s="3">
        <v>9140</v>
      </c>
      <c r="U15" s="3">
        <v>76606497112</v>
      </c>
      <c r="W15" s="3">
        <v>74423292486.9263</v>
      </c>
      <c r="Y15" s="1" t="s">
        <v>32</v>
      </c>
    </row>
    <row r="16" spans="1:25" ht="22.5" x14ac:dyDescent="0.55000000000000004">
      <c r="A16" s="2" t="s">
        <v>33</v>
      </c>
      <c r="C16" s="3">
        <v>25757717</v>
      </c>
      <c r="E16" s="3">
        <v>241415565359</v>
      </c>
      <c r="G16" s="3">
        <v>245412743637.285</v>
      </c>
      <c r="I16" s="3">
        <v>97120019</v>
      </c>
      <c r="K16" s="3">
        <v>993289187842</v>
      </c>
      <c r="M16" s="3">
        <v>-55561099</v>
      </c>
      <c r="O16" s="3">
        <v>562729873147</v>
      </c>
      <c r="Q16" s="3">
        <v>67316637</v>
      </c>
      <c r="S16" s="3">
        <v>10590</v>
      </c>
      <c r="U16" s="3">
        <v>693777568618</v>
      </c>
      <c r="W16" s="3">
        <v>712713876073.36499</v>
      </c>
      <c r="Y16" s="1" t="s">
        <v>34</v>
      </c>
    </row>
    <row r="17" spans="1:25" ht="22.5" x14ac:dyDescent="0.55000000000000004">
      <c r="A17" s="2" t="s">
        <v>35</v>
      </c>
      <c r="C17" s="3">
        <v>0</v>
      </c>
      <c r="E17" s="3">
        <v>0</v>
      </c>
      <c r="G17" s="3">
        <v>0</v>
      </c>
      <c r="I17" s="3">
        <v>9069841</v>
      </c>
      <c r="K17" s="3">
        <v>114999932763</v>
      </c>
      <c r="M17" s="3">
        <v>-1908180</v>
      </c>
      <c r="O17" s="3">
        <v>24280034910</v>
      </c>
      <c r="Q17" s="3">
        <v>7161661</v>
      </c>
      <c r="S17" s="3">
        <v>12820</v>
      </c>
      <c r="U17" s="3">
        <v>90805399287</v>
      </c>
      <c r="W17" s="3">
        <v>91795279177.371201</v>
      </c>
      <c r="Y17" s="1" t="s">
        <v>36</v>
      </c>
    </row>
    <row r="18" spans="1:25" x14ac:dyDescent="0.5">
      <c r="A18" s="1" t="s">
        <v>37</v>
      </c>
      <c r="C18" s="1" t="s">
        <v>37</v>
      </c>
      <c r="E18" s="4">
        <f>SUM(E9:E17)</f>
        <v>9758681889353</v>
      </c>
      <c r="G18" s="4">
        <f>SUM(G9:G17)</f>
        <v>9623337832909.1523</v>
      </c>
      <c r="I18" s="1" t="s">
        <v>37</v>
      </c>
      <c r="K18" s="4">
        <f>SUM(K9:K17)</f>
        <v>36558042890385</v>
      </c>
      <c r="M18" s="1" t="s">
        <v>37</v>
      </c>
      <c r="O18" s="4">
        <f>SUM(O9:O17)</f>
        <v>36318854836590</v>
      </c>
      <c r="Q18" s="1" t="s">
        <v>37</v>
      </c>
      <c r="S18" s="1" t="s">
        <v>37</v>
      </c>
      <c r="U18" s="4">
        <f>SUM(U9:U17)</f>
        <v>10198927580717</v>
      </c>
      <c r="W18" s="4">
        <f>SUM(W9:W17)</f>
        <v>10296014387203.443</v>
      </c>
      <c r="Y18" s="5" t="s">
        <v>38</v>
      </c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6"/>
  <sheetViews>
    <sheetView rightToLeft="1" topLeftCell="L1" workbookViewId="0">
      <selection activeCell="AG19" sqref="AG19"/>
    </sheetView>
  </sheetViews>
  <sheetFormatPr defaultRowHeight="21.75" x14ac:dyDescent="0.5"/>
  <cols>
    <col min="1" max="1" width="35" style="1" bestFit="1" customWidth="1"/>
    <col min="2" max="2" width="1" style="1" customWidth="1"/>
    <col min="3" max="3" width="25" style="1" customWidth="1"/>
    <col min="4" max="4" width="1" style="1" customWidth="1"/>
    <col min="5" max="5" width="22" style="1" customWidth="1"/>
    <col min="6" max="6" width="1" style="1" customWidth="1"/>
    <col min="7" max="7" width="20" style="1" customWidth="1"/>
    <col min="8" max="8" width="1" style="1" customWidth="1"/>
    <col min="9" max="9" width="20" style="1" customWidth="1"/>
    <col min="10" max="10" width="1" style="1" customWidth="1"/>
    <col min="11" max="11" width="15" style="1" customWidth="1"/>
    <col min="12" max="12" width="1" style="1" customWidth="1"/>
    <col min="13" max="13" width="15" style="1" customWidth="1"/>
    <col min="14" max="14" width="1" style="1" customWidth="1"/>
    <col min="15" max="15" width="16" style="1" customWidth="1"/>
    <col min="16" max="16" width="1" style="1" customWidth="1"/>
    <col min="17" max="17" width="22" style="1" customWidth="1"/>
    <col min="18" max="18" width="1" style="1" customWidth="1"/>
    <col min="19" max="19" width="22" style="1" customWidth="1"/>
    <col min="20" max="20" width="1" style="1" customWidth="1"/>
    <col min="21" max="21" width="11" style="1" customWidth="1"/>
    <col min="22" max="22" width="1" style="1" customWidth="1"/>
    <col min="23" max="23" width="18" style="1" customWidth="1"/>
    <col min="24" max="24" width="1" style="1" customWidth="1"/>
    <col min="25" max="25" width="11" style="1" customWidth="1"/>
    <col min="26" max="26" width="1" style="1" customWidth="1"/>
    <col min="27" max="27" width="14" style="1" customWidth="1"/>
    <col min="28" max="28" width="1" style="1" customWidth="1"/>
    <col min="29" max="29" width="16" style="1" customWidth="1"/>
    <col min="30" max="30" width="1" style="1" customWidth="1"/>
    <col min="31" max="31" width="23" style="1" customWidth="1"/>
    <col min="32" max="32" width="1" style="1" customWidth="1"/>
    <col min="33" max="33" width="22" style="1" customWidth="1"/>
    <col min="34" max="34" width="1" style="1" customWidth="1"/>
    <col min="35" max="35" width="22" style="1" customWidth="1"/>
    <col min="36" max="36" width="1" style="1" customWidth="1"/>
    <col min="37" max="37" width="32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2.5" x14ac:dyDescent="0.5">
      <c r="A2" s="14" t="s">
        <v>0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  <c r="J2" s="14" t="s">
        <v>0</v>
      </c>
      <c r="K2" s="14" t="s">
        <v>0</v>
      </c>
      <c r="L2" s="14" t="s">
        <v>0</v>
      </c>
      <c r="M2" s="14" t="s">
        <v>0</v>
      </c>
      <c r="N2" s="14" t="s">
        <v>0</v>
      </c>
      <c r="O2" s="14" t="s">
        <v>0</v>
      </c>
      <c r="P2" s="14" t="s">
        <v>0</v>
      </c>
      <c r="Q2" s="14" t="s">
        <v>0</v>
      </c>
      <c r="R2" s="14" t="s">
        <v>0</v>
      </c>
      <c r="S2" s="14" t="s">
        <v>0</v>
      </c>
      <c r="T2" s="14" t="s">
        <v>0</v>
      </c>
      <c r="U2" s="14" t="s">
        <v>0</v>
      </c>
      <c r="V2" s="14" t="s">
        <v>0</v>
      </c>
      <c r="W2" s="14" t="s">
        <v>0</v>
      </c>
      <c r="X2" s="14" t="s">
        <v>0</v>
      </c>
      <c r="Y2" s="14" t="s">
        <v>0</v>
      </c>
      <c r="Z2" s="14" t="s">
        <v>0</v>
      </c>
      <c r="AA2" s="14" t="s">
        <v>0</v>
      </c>
      <c r="AB2" s="14" t="s">
        <v>0</v>
      </c>
      <c r="AC2" s="14" t="s">
        <v>0</v>
      </c>
      <c r="AD2" s="14" t="s">
        <v>0</v>
      </c>
      <c r="AE2" s="14" t="s">
        <v>0</v>
      </c>
      <c r="AF2" s="14" t="s">
        <v>0</v>
      </c>
      <c r="AG2" s="14" t="s">
        <v>0</v>
      </c>
      <c r="AH2" s="14" t="s">
        <v>0</v>
      </c>
      <c r="AI2" s="14" t="s">
        <v>0</v>
      </c>
      <c r="AJ2" s="14" t="s">
        <v>0</v>
      </c>
      <c r="AK2" s="14" t="s">
        <v>0</v>
      </c>
    </row>
    <row r="3" spans="1:37" ht="22.5" x14ac:dyDescent="0.5">
      <c r="A3" s="14" t="s">
        <v>1</v>
      </c>
      <c r="B3" s="14" t="s">
        <v>1</v>
      </c>
      <c r="C3" s="14" t="s">
        <v>1</v>
      </c>
      <c r="D3" s="14" t="s">
        <v>1</v>
      </c>
      <c r="E3" s="14" t="s">
        <v>1</v>
      </c>
      <c r="F3" s="14" t="s">
        <v>1</v>
      </c>
      <c r="G3" s="14" t="s">
        <v>1</v>
      </c>
      <c r="H3" s="14" t="s">
        <v>1</v>
      </c>
      <c r="I3" s="14" t="s">
        <v>1</v>
      </c>
      <c r="J3" s="14" t="s">
        <v>1</v>
      </c>
      <c r="K3" s="14" t="s">
        <v>1</v>
      </c>
      <c r="L3" s="14" t="s">
        <v>1</v>
      </c>
      <c r="M3" s="14" t="s">
        <v>1</v>
      </c>
      <c r="N3" s="14" t="s">
        <v>1</v>
      </c>
      <c r="O3" s="14" t="s">
        <v>1</v>
      </c>
      <c r="P3" s="14" t="s">
        <v>1</v>
      </c>
      <c r="Q3" s="14" t="s">
        <v>1</v>
      </c>
      <c r="R3" s="14" t="s">
        <v>1</v>
      </c>
      <c r="S3" s="14" t="s">
        <v>1</v>
      </c>
      <c r="T3" s="14" t="s">
        <v>1</v>
      </c>
      <c r="U3" s="14" t="s">
        <v>1</v>
      </c>
      <c r="V3" s="14" t="s">
        <v>1</v>
      </c>
      <c r="W3" s="14" t="s">
        <v>1</v>
      </c>
      <c r="X3" s="14" t="s">
        <v>1</v>
      </c>
      <c r="Y3" s="14" t="s">
        <v>1</v>
      </c>
      <c r="Z3" s="14" t="s">
        <v>1</v>
      </c>
      <c r="AA3" s="14" t="s">
        <v>1</v>
      </c>
      <c r="AB3" s="14" t="s">
        <v>1</v>
      </c>
      <c r="AC3" s="14" t="s">
        <v>1</v>
      </c>
      <c r="AD3" s="14" t="s">
        <v>1</v>
      </c>
      <c r="AE3" s="14" t="s">
        <v>1</v>
      </c>
      <c r="AF3" s="14" t="s">
        <v>1</v>
      </c>
      <c r="AG3" s="14" t="s">
        <v>1</v>
      </c>
      <c r="AH3" s="14" t="s">
        <v>1</v>
      </c>
      <c r="AI3" s="14" t="s">
        <v>1</v>
      </c>
      <c r="AJ3" s="14" t="s">
        <v>1</v>
      </c>
      <c r="AK3" s="14" t="s">
        <v>1</v>
      </c>
    </row>
    <row r="4" spans="1:37" ht="22.5" x14ac:dyDescent="0.5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  <c r="J4" s="14" t="s">
        <v>2</v>
      </c>
      <c r="K4" s="14" t="s">
        <v>2</v>
      </c>
      <c r="L4" s="14" t="s">
        <v>2</v>
      </c>
      <c r="M4" s="14" t="s">
        <v>2</v>
      </c>
      <c r="N4" s="14" t="s">
        <v>2</v>
      </c>
      <c r="O4" s="14" t="s">
        <v>2</v>
      </c>
      <c r="P4" s="14" t="s">
        <v>2</v>
      </c>
      <c r="Q4" s="14" t="s">
        <v>2</v>
      </c>
      <c r="R4" s="14" t="s">
        <v>2</v>
      </c>
      <c r="S4" s="14" t="s">
        <v>2</v>
      </c>
      <c r="T4" s="14" t="s">
        <v>2</v>
      </c>
      <c r="U4" s="14" t="s">
        <v>2</v>
      </c>
      <c r="V4" s="14" t="s">
        <v>2</v>
      </c>
      <c r="W4" s="14" t="s">
        <v>2</v>
      </c>
      <c r="X4" s="14" t="s">
        <v>2</v>
      </c>
      <c r="Y4" s="14" t="s">
        <v>2</v>
      </c>
      <c r="Z4" s="14" t="s">
        <v>2</v>
      </c>
      <c r="AA4" s="14" t="s">
        <v>2</v>
      </c>
      <c r="AB4" s="14" t="s">
        <v>2</v>
      </c>
      <c r="AC4" s="14" t="s">
        <v>2</v>
      </c>
      <c r="AD4" s="14" t="s">
        <v>2</v>
      </c>
      <c r="AE4" s="14" t="s">
        <v>2</v>
      </c>
      <c r="AF4" s="14" t="s">
        <v>2</v>
      </c>
      <c r="AG4" s="14" t="s">
        <v>2</v>
      </c>
      <c r="AH4" s="14" t="s">
        <v>2</v>
      </c>
      <c r="AI4" s="14" t="s">
        <v>2</v>
      </c>
      <c r="AJ4" s="14" t="s">
        <v>2</v>
      </c>
      <c r="AK4" s="14" t="s">
        <v>2</v>
      </c>
    </row>
    <row r="6" spans="1:37" ht="22.5" x14ac:dyDescent="0.5">
      <c r="A6" s="15" t="s">
        <v>40</v>
      </c>
      <c r="B6" s="15" t="s">
        <v>40</v>
      </c>
      <c r="C6" s="15" t="s">
        <v>40</v>
      </c>
      <c r="D6" s="15" t="s">
        <v>40</v>
      </c>
      <c r="E6" s="15" t="s">
        <v>40</v>
      </c>
      <c r="F6" s="15" t="s">
        <v>40</v>
      </c>
      <c r="G6" s="15" t="s">
        <v>40</v>
      </c>
      <c r="H6" s="15" t="s">
        <v>40</v>
      </c>
      <c r="I6" s="15" t="s">
        <v>40</v>
      </c>
      <c r="J6" s="15" t="s">
        <v>40</v>
      </c>
      <c r="K6" s="15" t="s">
        <v>40</v>
      </c>
      <c r="L6" s="15" t="s">
        <v>40</v>
      </c>
      <c r="M6" s="15" t="s">
        <v>40</v>
      </c>
      <c r="O6" s="15" t="s">
        <v>4</v>
      </c>
      <c r="P6" s="15" t="s">
        <v>4</v>
      </c>
      <c r="Q6" s="15" t="s">
        <v>4</v>
      </c>
      <c r="R6" s="15" t="s">
        <v>4</v>
      </c>
      <c r="S6" s="15" t="s">
        <v>4</v>
      </c>
      <c r="U6" s="15" t="s">
        <v>5</v>
      </c>
      <c r="V6" s="15" t="s">
        <v>5</v>
      </c>
      <c r="W6" s="15" t="s">
        <v>5</v>
      </c>
      <c r="X6" s="15" t="s">
        <v>5</v>
      </c>
      <c r="Y6" s="15" t="s">
        <v>5</v>
      </c>
      <c r="Z6" s="15" t="s">
        <v>5</v>
      </c>
      <c r="AA6" s="15" t="s">
        <v>5</v>
      </c>
      <c r="AC6" s="15" t="s">
        <v>6</v>
      </c>
      <c r="AD6" s="15" t="s">
        <v>6</v>
      </c>
      <c r="AE6" s="15" t="s">
        <v>6</v>
      </c>
      <c r="AF6" s="15" t="s">
        <v>6</v>
      </c>
      <c r="AG6" s="15" t="s">
        <v>6</v>
      </c>
      <c r="AH6" s="15" t="s">
        <v>6</v>
      </c>
      <c r="AI6" s="15" t="s">
        <v>6</v>
      </c>
      <c r="AJ6" s="15" t="s">
        <v>6</v>
      </c>
      <c r="AK6" s="15" t="s">
        <v>6</v>
      </c>
    </row>
    <row r="7" spans="1:37" ht="22.5" x14ac:dyDescent="0.5">
      <c r="A7" s="15" t="s">
        <v>41</v>
      </c>
      <c r="C7" s="15" t="s">
        <v>42</v>
      </c>
      <c r="E7" s="15" t="s">
        <v>43</v>
      </c>
      <c r="G7" s="15" t="s">
        <v>44</v>
      </c>
      <c r="I7" s="15" t="s">
        <v>45</v>
      </c>
      <c r="K7" s="15" t="s">
        <v>46</v>
      </c>
      <c r="M7" s="15" t="s">
        <v>39</v>
      </c>
      <c r="O7" s="15" t="s">
        <v>7</v>
      </c>
      <c r="Q7" s="15" t="s">
        <v>8</v>
      </c>
      <c r="S7" s="15" t="s">
        <v>9</v>
      </c>
      <c r="U7" s="15" t="s">
        <v>10</v>
      </c>
      <c r="V7" s="15" t="s">
        <v>10</v>
      </c>
      <c r="W7" s="15" t="s">
        <v>10</v>
      </c>
      <c r="Y7" s="15" t="s">
        <v>11</v>
      </c>
      <c r="Z7" s="15" t="s">
        <v>11</v>
      </c>
      <c r="AA7" s="15" t="s">
        <v>11</v>
      </c>
      <c r="AC7" s="15" t="s">
        <v>7</v>
      </c>
      <c r="AE7" s="15" t="s">
        <v>47</v>
      </c>
      <c r="AG7" s="15" t="s">
        <v>8</v>
      </c>
      <c r="AI7" s="15" t="s">
        <v>9</v>
      </c>
      <c r="AK7" s="15" t="s">
        <v>13</v>
      </c>
    </row>
    <row r="8" spans="1:37" ht="22.5" x14ac:dyDescent="0.5">
      <c r="A8" s="15" t="s">
        <v>41</v>
      </c>
      <c r="C8" s="15" t="s">
        <v>42</v>
      </c>
      <c r="E8" s="15" t="s">
        <v>43</v>
      </c>
      <c r="G8" s="15" t="s">
        <v>44</v>
      </c>
      <c r="I8" s="15" t="s">
        <v>45</v>
      </c>
      <c r="K8" s="15" t="s">
        <v>46</v>
      </c>
      <c r="M8" s="15" t="s">
        <v>39</v>
      </c>
      <c r="O8" s="15" t="s">
        <v>7</v>
      </c>
      <c r="Q8" s="15" t="s">
        <v>8</v>
      </c>
      <c r="S8" s="15" t="s">
        <v>9</v>
      </c>
      <c r="U8" s="15" t="s">
        <v>7</v>
      </c>
      <c r="W8" s="15" t="s">
        <v>8</v>
      </c>
      <c r="Y8" s="15" t="s">
        <v>7</v>
      </c>
      <c r="AA8" s="15" t="s">
        <v>14</v>
      </c>
      <c r="AC8" s="15" t="s">
        <v>7</v>
      </c>
      <c r="AE8" s="15" t="s">
        <v>47</v>
      </c>
      <c r="AG8" s="15" t="s">
        <v>8</v>
      </c>
      <c r="AI8" s="15" t="s">
        <v>9</v>
      </c>
      <c r="AK8" s="15" t="s">
        <v>13</v>
      </c>
    </row>
    <row r="9" spans="1:37" ht="22.5" x14ac:dyDescent="0.55000000000000004">
      <c r="A9" s="2" t="s">
        <v>48</v>
      </c>
      <c r="C9" s="1" t="s">
        <v>49</v>
      </c>
      <c r="E9" s="1" t="s">
        <v>49</v>
      </c>
      <c r="G9" s="1" t="s">
        <v>50</v>
      </c>
      <c r="I9" s="1" t="s">
        <v>51</v>
      </c>
      <c r="K9" s="3">
        <v>0</v>
      </c>
      <c r="M9" s="3">
        <v>0</v>
      </c>
      <c r="O9" s="3">
        <v>33400</v>
      </c>
      <c r="Q9" s="3">
        <v>40109392000</v>
      </c>
      <c r="S9" s="3">
        <v>40080312690</v>
      </c>
      <c r="U9" s="3">
        <v>0</v>
      </c>
      <c r="W9" s="3">
        <v>0</v>
      </c>
      <c r="Y9" s="3">
        <v>0</v>
      </c>
      <c r="AA9" s="3">
        <v>0</v>
      </c>
      <c r="AC9" s="3">
        <v>33400</v>
      </c>
      <c r="AE9" s="3">
        <v>1200880</v>
      </c>
      <c r="AG9" s="3">
        <v>40109392000</v>
      </c>
      <c r="AI9" s="3">
        <v>40080312690</v>
      </c>
      <c r="AK9" s="1" t="s">
        <v>52</v>
      </c>
    </row>
    <row r="10" spans="1:37" ht="22.5" x14ac:dyDescent="0.55000000000000004">
      <c r="A10" s="2" t="s">
        <v>53</v>
      </c>
      <c r="C10" s="1" t="s">
        <v>49</v>
      </c>
      <c r="E10" s="1" t="s">
        <v>49</v>
      </c>
      <c r="G10" s="1" t="s">
        <v>54</v>
      </c>
      <c r="I10" s="1" t="s">
        <v>55</v>
      </c>
      <c r="K10" s="7" t="s">
        <v>164</v>
      </c>
      <c r="L10" s="7"/>
      <c r="M10" s="7" t="s">
        <v>164</v>
      </c>
      <c r="O10" s="3">
        <v>3924</v>
      </c>
      <c r="Q10" s="3">
        <v>13497775200</v>
      </c>
      <c r="S10" s="3">
        <v>15643111331</v>
      </c>
      <c r="U10" s="3">
        <v>0</v>
      </c>
      <c r="W10" s="3">
        <v>0</v>
      </c>
      <c r="Y10" s="3">
        <v>0</v>
      </c>
      <c r="AA10" s="3">
        <v>0</v>
      </c>
      <c r="AC10" s="3">
        <v>3924</v>
      </c>
      <c r="AE10" s="3">
        <v>4107733</v>
      </c>
      <c r="AG10" s="3">
        <v>13497775200</v>
      </c>
      <c r="AI10" s="3">
        <v>16107061210</v>
      </c>
      <c r="AK10" s="1" t="s">
        <v>56</v>
      </c>
    </row>
    <row r="11" spans="1:37" ht="22.5" x14ac:dyDescent="0.55000000000000004">
      <c r="A11" s="2" t="s">
        <v>57</v>
      </c>
      <c r="C11" s="1" t="s">
        <v>49</v>
      </c>
      <c r="E11" s="1" t="s">
        <v>49</v>
      </c>
      <c r="G11" s="1" t="s">
        <v>54</v>
      </c>
      <c r="I11" s="1" t="s">
        <v>55</v>
      </c>
      <c r="K11" s="7" t="s">
        <v>164</v>
      </c>
      <c r="L11" s="7"/>
      <c r="M11" s="7" t="s">
        <v>164</v>
      </c>
      <c r="O11" s="3">
        <v>436</v>
      </c>
      <c r="Q11" s="3">
        <v>1536363284</v>
      </c>
      <c r="S11" s="3">
        <v>1738123481</v>
      </c>
      <c r="U11" s="3">
        <v>0</v>
      </c>
      <c r="W11" s="3">
        <v>0</v>
      </c>
      <c r="Y11" s="3">
        <v>0</v>
      </c>
      <c r="AA11" s="3">
        <v>0</v>
      </c>
      <c r="AC11" s="3">
        <v>436</v>
      </c>
      <c r="AE11" s="3">
        <v>4107733</v>
      </c>
      <c r="AG11" s="3">
        <v>1536363284</v>
      </c>
      <c r="AI11" s="3">
        <v>1789673467</v>
      </c>
      <c r="AK11" s="1" t="s">
        <v>58</v>
      </c>
    </row>
    <row r="12" spans="1:37" ht="22.5" x14ac:dyDescent="0.55000000000000004">
      <c r="A12" s="2" t="s">
        <v>59</v>
      </c>
      <c r="C12" s="1" t="s">
        <v>49</v>
      </c>
      <c r="E12" s="1" t="s">
        <v>49</v>
      </c>
      <c r="G12" s="1" t="s">
        <v>60</v>
      </c>
      <c r="I12" s="1" t="s">
        <v>61</v>
      </c>
      <c r="K12" s="3">
        <v>27</v>
      </c>
      <c r="M12" s="3">
        <v>27</v>
      </c>
      <c r="O12" s="3">
        <v>134150</v>
      </c>
      <c r="Q12" s="3">
        <v>499994489500</v>
      </c>
      <c r="S12" s="3">
        <v>578812303829</v>
      </c>
      <c r="U12" s="3">
        <v>0</v>
      </c>
      <c r="W12" s="3">
        <v>0</v>
      </c>
      <c r="Y12" s="3">
        <v>0</v>
      </c>
      <c r="AA12" s="3">
        <v>0</v>
      </c>
      <c r="AC12" s="3">
        <v>134150</v>
      </c>
      <c r="AE12" s="3">
        <v>4058995</v>
      </c>
      <c r="AG12" s="3">
        <v>499994489500</v>
      </c>
      <c r="AI12" s="3">
        <v>544119532211</v>
      </c>
      <c r="AK12" s="1" t="s">
        <v>62</v>
      </c>
    </row>
    <row r="13" spans="1:37" ht="22.5" x14ac:dyDescent="0.55000000000000004">
      <c r="A13" s="2" t="s">
        <v>63</v>
      </c>
      <c r="C13" s="1" t="s">
        <v>49</v>
      </c>
      <c r="E13" s="1" t="s">
        <v>49</v>
      </c>
      <c r="G13" s="1" t="s">
        <v>64</v>
      </c>
      <c r="I13" s="1" t="s">
        <v>65</v>
      </c>
      <c r="K13" s="3">
        <v>23</v>
      </c>
      <c r="M13" s="3">
        <v>23</v>
      </c>
      <c r="O13" s="3">
        <v>9335</v>
      </c>
      <c r="Q13" s="3">
        <v>9313846842</v>
      </c>
      <c r="S13" s="3">
        <v>9331779695</v>
      </c>
      <c r="U13" s="3">
        <v>0</v>
      </c>
      <c r="W13" s="3">
        <v>0</v>
      </c>
      <c r="Y13" s="3">
        <v>0</v>
      </c>
      <c r="AA13" s="3">
        <v>0</v>
      </c>
      <c r="AC13" s="3">
        <v>9335</v>
      </c>
      <c r="AE13" s="3">
        <v>989920</v>
      </c>
      <c r="AG13" s="3">
        <v>9313846842</v>
      </c>
      <c r="AI13" s="3">
        <v>9239563269</v>
      </c>
      <c r="AK13" s="1" t="s">
        <v>66</v>
      </c>
    </row>
    <row r="14" spans="1:37" ht="22.5" x14ac:dyDescent="0.55000000000000004">
      <c r="A14" s="2" t="s">
        <v>67</v>
      </c>
      <c r="C14" s="1" t="s">
        <v>49</v>
      </c>
      <c r="E14" s="1" t="s">
        <v>49</v>
      </c>
      <c r="G14" s="1" t="s">
        <v>68</v>
      </c>
      <c r="I14" s="1" t="s">
        <v>69</v>
      </c>
      <c r="K14" s="3">
        <v>23</v>
      </c>
      <c r="M14" s="3">
        <v>23</v>
      </c>
      <c r="O14" s="3">
        <v>20000</v>
      </c>
      <c r="Q14" s="3">
        <v>20000000000</v>
      </c>
      <c r="S14" s="3">
        <v>18397332000</v>
      </c>
      <c r="U14" s="3">
        <v>0</v>
      </c>
      <c r="W14" s="3">
        <v>0</v>
      </c>
      <c r="Y14" s="3">
        <v>0</v>
      </c>
      <c r="AA14" s="3">
        <v>0</v>
      </c>
      <c r="AC14" s="3">
        <v>20000</v>
      </c>
      <c r="AE14" s="3">
        <v>920000</v>
      </c>
      <c r="AG14" s="3">
        <v>20000000000</v>
      </c>
      <c r="AI14" s="3">
        <v>18397332000</v>
      </c>
      <c r="AK14" s="1" t="s">
        <v>70</v>
      </c>
    </row>
    <row r="15" spans="1:37" ht="22.5" x14ac:dyDescent="0.55000000000000004">
      <c r="A15" s="2" t="s">
        <v>71</v>
      </c>
      <c r="C15" s="1" t="s">
        <v>49</v>
      </c>
      <c r="E15" s="1" t="s">
        <v>49</v>
      </c>
      <c r="G15" s="1" t="s">
        <v>72</v>
      </c>
      <c r="I15" s="1" t="s">
        <v>73</v>
      </c>
      <c r="K15" s="3">
        <v>23</v>
      </c>
      <c r="M15" s="3">
        <v>23</v>
      </c>
      <c r="O15" s="3">
        <v>5000</v>
      </c>
      <c r="Q15" s="3">
        <v>5000000000</v>
      </c>
      <c r="S15" s="3">
        <v>4996375000</v>
      </c>
      <c r="U15" s="3">
        <v>0</v>
      </c>
      <c r="W15" s="3">
        <v>0</v>
      </c>
      <c r="Y15" s="3">
        <v>0</v>
      </c>
      <c r="AA15" s="3">
        <v>0</v>
      </c>
      <c r="AC15" s="3">
        <v>5000</v>
      </c>
      <c r="AE15" s="3">
        <v>1000000</v>
      </c>
      <c r="AG15" s="3">
        <v>5000000000</v>
      </c>
      <c r="AI15" s="3">
        <v>4996375000</v>
      </c>
      <c r="AK15" s="1" t="s">
        <v>74</v>
      </c>
    </row>
    <row r="16" spans="1:37" x14ac:dyDescent="0.5">
      <c r="A16" s="1" t="s">
        <v>37</v>
      </c>
      <c r="C16" s="1" t="s">
        <v>37</v>
      </c>
      <c r="E16" s="1" t="s">
        <v>37</v>
      </c>
      <c r="G16" s="1" t="s">
        <v>37</v>
      </c>
      <c r="I16" s="1" t="s">
        <v>37</v>
      </c>
      <c r="K16" s="1" t="s">
        <v>37</v>
      </c>
      <c r="M16" s="1" t="s">
        <v>37</v>
      </c>
      <c r="O16" s="1" t="s">
        <v>37</v>
      </c>
      <c r="Q16" s="4">
        <f>SUM(Q9:Q15)</f>
        <v>589451866826</v>
      </c>
      <c r="S16" s="4">
        <f>SUM(S9:S15)</f>
        <v>668999338026</v>
      </c>
      <c r="U16" s="1" t="s">
        <v>37</v>
      </c>
      <c r="W16" s="4">
        <f>SUM(W9:W15)</f>
        <v>0</v>
      </c>
      <c r="Y16" s="1" t="s">
        <v>37</v>
      </c>
      <c r="AA16" s="4">
        <f>SUM(AA9:AA15)</f>
        <v>0</v>
      </c>
      <c r="AC16" s="1" t="s">
        <v>37</v>
      </c>
      <c r="AE16" s="1" t="s">
        <v>37</v>
      </c>
      <c r="AG16" s="4">
        <f>SUM(AG9:AG15)</f>
        <v>589451866826</v>
      </c>
      <c r="AI16" s="4">
        <f>SUM(AI9:AI15)</f>
        <v>634729849847</v>
      </c>
      <c r="AK16" s="5" t="s">
        <v>75</v>
      </c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ignoredErrors>
    <ignoredError sqref="K10:M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37"/>
  <sheetViews>
    <sheetView rightToLeft="1" topLeftCell="A19" workbookViewId="0">
      <selection activeCell="E34" sqref="E34"/>
    </sheetView>
  </sheetViews>
  <sheetFormatPr defaultRowHeight="21.75" x14ac:dyDescent="0.5"/>
  <cols>
    <col min="1" max="1" width="24.28515625" style="1" bestFit="1" customWidth="1"/>
    <col min="2" max="2" width="1" style="1" customWidth="1"/>
    <col min="3" max="3" width="22" style="1" customWidth="1"/>
    <col min="4" max="4" width="1" style="1" customWidth="1"/>
    <col min="5" max="5" width="24" style="1" customWidth="1"/>
    <col min="6" max="6" width="1" style="1" customWidth="1"/>
    <col min="7" max="7" width="24" style="1" customWidth="1"/>
    <col min="8" max="8" width="1" style="1" customWidth="1"/>
    <col min="9" max="9" width="22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2.5" x14ac:dyDescent="0.5">
      <c r="A2" s="14" t="s">
        <v>0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  <c r="J2" s="14" t="s">
        <v>0</v>
      </c>
      <c r="K2" s="14" t="s">
        <v>0</v>
      </c>
    </row>
    <row r="3" spans="1:11" ht="22.5" x14ac:dyDescent="0.5">
      <c r="A3" s="14" t="s">
        <v>1</v>
      </c>
      <c r="B3" s="14" t="s">
        <v>1</v>
      </c>
      <c r="C3" s="14" t="s">
        <v>1</v>
      </c>
      <c r="D3" s="14" t="s">
        <v>1</v>
      </c>
      <c r="E3" s="14" t="s">
        <v>1</v>
      </c>
      <c r="F3" s="14" t="s">
        <v>1</v>
      </c>
      <c r="G3" s="14" t="s">
        <v>1</v>
      </c>
      <c r="H3" s="14" t="s">
        <v>1</v>
      </c>
      <c r="I3" s="14" t="s">
        <v>1</v>
      </c>
      <c r="J3" s="14" t="s">
        <v>1</v>
      </c>
      <c r="K3" s="14" t="s">
        <v>1</v>
      </c>
    </row>
    <row r="4" spans="1:11" ht="22.5" x14ac:dyDescent="0.5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  <c r="J4" s="14" t="s">
        <v>2</v>
      </c>
      <c r="K4" s="14" t="s">
        <v>2</v>
      </c>
    </row>
    <row r="6" spans="1:11" ht="23.25" thickBot="1" x14ac:dyDescent="0.55000000000000004">
      <c r="A6" s="15" t="s">
        <v>77</v>
      </c>
      <c r="C6" s="15" t="s">
        <v>4</v>
      </c>
      <c r="E6" s="15" t="s">
        <v>5</v>
      </c>
      <c r="F6" s="15" t="s">
        <v>5</v>
      </c>
      <c r="G6" s="15" t="s">
        <v>5</v>
      </c>
      <c r="I6" s="15" t="s">
        <v>6</v>
      </c>
      <c r="J6" s="15" t="s">
        <v>6</v>
      </c>
      <c r="K6" s="15" t="s">
        <v>6</v>
      </c>
    </row>
    <row r="7" spans="1:11" ht="23.25" thickBot="1" x14ac:dyDescent="0.55000000000000004">
      <c r="A7" s="15" t="s">
        <v>77</v>
      </c>
      <c r="C7" s="15" t="s">
        <v>79</v>
      </c>
      <c r="E7" s="15" t="s">
        <v>80</v>
      </c>
      <c r="G7" s="15" t="s">
        <v>81</v>
      </c>
      <c r="I7" s="15" t="s">
        <v>79</v>
      </c>
      <c r="K7" s="15" t="s">
        <v>76</v>
      </c>
    </row>
    <row r="8" spans="1:11" ht="22.5" x14ac:dyDescent="0.55000000000000004">
      <c r="A8" s="2" t="s">
        <v>82</v>
      </c>
      <c r="C8" s="3">
        <v>156428</v>
      </c>
      <c r="D8" s="3"/>
      <c r="E8" s="3">
        <v>0</v>
      </c>
      <c r="F8" s="3"/>
      <c r="G8" s="3">
        <v>0</v>
      </c>
      <c r="H8" s="3"/>
      <c r="I8" s="3">
        <v>156428</v>
      </c>
      <c r="K8" s="1" t="s">
        <v>26</v>
      </c>
    </row>
    <row r="9" spans="1:11" ht="22.5" x14ac:dyDescent="0.55000000000000004">
      <c r="A9" s="2" t="s">
        <v>83</v>
      </c>
      <c r="C9" s="3">
        <v>8749969</v>
      </c>
      <c r="D9" s="3"/>
      <c r="E9" s="3">
        <v>37157</v>
      </c>
      <c r="F9" s="3"/>
      <c r="G9" s="3">
        <v>504000</v>
      </c>
      <c r="H9" s="3"/>
      <c r="I9" s="3">
        <v>8283126</v>
      </c>
      <c r="K9" s="1" t="s">
        <v>26</v>
      </c>
    </row>
    <row r="10" spans="1:11" ht="22.5" x14ac:dyDescent="0.55000000000000004">
      <c r="A10" s="2" t="s">
        <v>85</v>
      </c>
      <c r="C10" s="3">
        <v>71159024652</v>
      </c>
      <c r="D10" s="3"/>
      <c r="E10" s="3">
        <v>0</v>
      </c>
      <c r="F10" s="3"/>
      <c r="G10" s="3">
        <v>504000</v>
      </c>
      <c r="H10" s="3"/>
      <c r="I10" s="3">
        <v>71158520652</v>
      </c>
      <c r="K10" s="1" t="s">
        <v>86</v>
      </c>
    </row>
    <row r="11" spans="1:11" ht="22.5" x14ac:dyDescent="0.55000000000000004">
      <c r="A11" s="2" t="s">
        <v>83</v>
      </c>
      <c r="C11" s="3">
        <v>10283825</v>
      </c>
      <c r="D11" s="3"/>
      <c r="E11" s="3">
        <v>43487</v>
      </c>
      <c r="F11" s="3"/>
      <c r="G11" s="3">
        <v>0</v>
      </c>
      <c r="H11" s="3"/>
      <c r="I11" s="3">
        <v>10327312</v>
      </c>
      <c r="K11" s="1" t="s">
        <v>26</v>
      </c>
    </row>
    <row r="12" spans="1:11" ht="22.5" x14ac:dyDescent="0.55000000000000004">
      <c r="A12" s="2" t="s">
        <v>83</v>
      </c>
      <c r="C12" s="3">
        <v>11380850</v>
      </c>
      <c r="D12" s="3"/>
      <c r="E12" s="3">
        <v>48125</v>
      </c>
      <c r="F12" s="3"/>
      <c r="G12" s="3">
        <v>0</v>
      </c>
      <c r="H12" s="3"/>
      <c r="I12" s="3">
        <v>11428975</v>
      </c>
      <c r="K12" s="1" t="s">
        <v>26</v>
      </c>
    </row>
    <row r="13" spans="1:11" ht="22.5" x14ac:dyDescent="0.55000000000000004">
      <c r="A13" s="2" t="s">
        <v>83</v>
      </c>
      <c r="C13" s="3">
        <v>11084385</v>
      </c>
      <c r="D13" s="3"/>
      <c r="E13" s="3">
        <v>46872</v>
      </c>
      <c r="F13" s="3"/>
      <c r="G13" s="3">
        <v>0</v>
      </c>
      <c r="H13" s="3"/>
      <c r="I13" s="3">
        <v>11131257</v>
      </c>
      <c r="K13" s="1" t="s">
        <v>26</v>
      </c>
    </row>
    <row r="14" spans="1:11" ht="22.5" x14ac:dyDescent="0.55000000000000004">
      <c r="A14" s="2" t="s">
        <v>90</v>
      </c>
      <c r="C14" s="3">
        <v>24811608041</v>
      </c>
      <c r="D14" s="3"/>
      <c r="E14" s="3">
        <v>718128472477</v>
      </c>
      <c r="F14" s="3"/>
      <c r="G14" s="3">
        <v>682366504000</v>
      </c>
      <c r="H14" s="3"/>
      <c r="I14" s="3">
        <v>60573576518</v>
      </c>
      <c r="K14" s="1" t="s">
        <v>92</v>
      </c>
    </row>
    <row r="15" spans="1:11" ht="22.5" x14ac:dyDescent="0.55000000000000004">
      <c r="A15" s="2" t="s">
        <v>90</v>
      </c>
      <c r="C15" s="3">
        <v>9359887444</v>
      </c>
      <c r="D15" s="3"/>
      <c r="E15" s="3">
        <v>6894072715376</v>
      </c>
      <c r="F15" s="3"/>
      <c r="G15" s="3">
        <v>6859135572839</v>
      </c>
      <c r="H15" s="3"/>
      <c r="I15" s="3">
        <v>44297029981</v>
      </c>
      <c r="K15" s="1" t="s">
        <v>94</v>
      </c>
    </row>
    <row r="16" spans="1:11" ht="22.5" x14ac:dyDescent="0.55000000000000004">
      <c r="A16" s="2" t="s">
        <v>90</v>
      </c>
      <c r="C16" s="3">
        <v>163997360</v>
      </c>
      <c r="D16" s="3"/>
      <c r="E16" s="3">
        <v>1035787560509</v>
      </c>
      <c r="F16" s="3"/>
      <c r="G16" s="3">
        <v>846357539228</v>
      </c>
      <c r="H16" s="3"/>
      <c r="I16" s="3">
        <v>189594018641</v>
      </c>
      <c r="K16" s="1" t="s">
        <v>96</v>
      </c>
    </row>
    <row r="17" spans="1:11" ht="22.5" x14ac:dyDescent="0.55000000000000004">
      <c r="A17" s="2" t="s">
        <v>90</v>
      </c>
      <c r="C17" s="3">
        <v>37926872880</v>
      </c>
      <c r="D17" s="3"/>
      <c r="E17" s="3">
        <v>12253641309970</v>
      </c>
      <c r="F17" s="3"/>
      <c r="G17" s="3">
        <v>12192445481434</v>
      </c>
      <c r="H17" s="3"/>
      <c r="I17" s="3">
        <v>99122701416</v>
      </c>
      <c r="K17" s="1" t="s">
        <v>98</v>
      </c>
    </row>
    <row r="18" spans="1:11" ht="22.5" x14ac:dyDescent="0.55000000000000004">
      <c r="A18" s="2" t="s">
        <v>90</v>
      </c>
      <c r="C18" s="3">
        <v>14887002</v>
      </c>
      <c r="D18" s="3"/>
      <c r="E18" s="3">
        <v>411573010494</v>
      </c>
      <c r="F18" s="3"/>
      <c r="G18" s="3">
        <v>410162264000</v>
      </c>
      <c r="H18" s="3"/>
      <c r="I18" s="3">
        <v>1425633496</v>
      </c>
      <c r="K18" s="1" t="s">
        <v>58</v>
      </c>
    </row>
    <row r="19" spans="1:11" ht="22.5" x14ac:dyDescent="0.55000000000000004">
      <c r="A19" s="2" t="s">
        <v>90</v>
      </c>
      <c r="C19" s="3">
        <v>149808874205</v>
      </c>
      <c r="D19" s="3"/>
      <c r="E19" s="3">
        <v>378766214117</v>
      </c>
      <c r="F19" s="3"/>
      <c r="G19" s="3">
        <v>338123261171</v>
      </c>
      <c r="H19" s="3"/>
      <c r="I19" s="3">
        <v>190451827151</v>
      </c>
      <c r="K19" s="1" t="s">
        <v>96</v>
      </c>
    </row>
    <row r="20" spans="1:11" ht="22.5" x14ac:dyDescent="0.55000000000000004">
      <c r="A20" s="2" t="s">
        <v>83</v>
      </c>
      <c r="C20" s="3">
        <v>330000</v>
      </c>
      <c r="D20" s="3"/>
      <c r="E20" s="3">
        <v>0</v>
      </c>
      <c r="F20" s="3"/>
      <c r="G20" s="3">
        <v>0</v>
      </c>
      <c r="H20" s="3"/>
      <c r="I20" s="3">
        <v>330000</v>
      </c>
      <c r="K20" s="1" t="s">
        <v>26</v>
      </c>
    </row>
    <row r="21" spans="1:11" ht="22.5" x14ac:dyDescent="0.55000000000000004">
      <c r="A21" s="2" t="s">
        <v>90</v>
      </c>
      <c r="C21" s="3">
        <v>34482204715</v>
      </c>
      <c r="D21" s="3"/>
      <c r="E21" s="3">
        <v>18164394247</v>
      </c>
      <c r="F21" s="3"/>
      <c r="G21" s="3">
        <v>504000</v>
      </c>
      <c r="H21" s="3"/>
      <c r="I21" s="3">
        <v>52646094962</v>
      </c>
      <c r="K21" s="1" t="s">
        <v>102</v>
      </c>
    </row>
    <row r="22" spans="1:11" ht="22.5" x14ac:dyDescent="0.55000000000000004">
      <c r="A22" s="2" t="s">
        <v>90</v>
      </c>
      <c r="C22" s="3">
        <v>12533309727</v>
      </c>
      <c r="D22" s="3"/>
      <c r="E22" s="3">
        <v>8629509048</v>
      </c>
      <c r="F22" s="3"/>
      <c r="G22" s="3">
        <v>504000</v>
      </c>
      <c r="H22" s="3"/>
      <c r="I22" s="3">
        <v>21162314775</v>
      </c>
      <c r="K22" s="1" t="s">
        <v>104</v>
      </c>
    </row>
    <row r="23" spans="1:11" ht="22.5" x14ac:dyDescent="0.55000000000000004">
      <c r="A23" s="2" t="s">
        <v>90</v>
      </c>
      <c r="C23" s="3">
        <v>7258004159</v>
      </c>
      <c r="D23" s="3"/>
      <c r="E23" s="3">
        <v>2297115545</v>
      </c>
      <c r="F23" s="3"/>
      <c r="G23" s="3">
        <v>504000</v>
      </c>
      <c r="H23" s="3"/>
      <c r="I23" s="3">
        <v>9554615704</v>
      </c>
      <c r="K23" s="1" t="s">
        <v>106</v>
      </c>
    </row>
    <row r="24" spans="1:11" ht="22.5" x14ac:dyDescent="0.55000000000000004">
      <c r="A24" s="2" t="s">
        <v>90</v>
      </c>
      <c r="C24" s="3">
        <v>107569888373</v>
      </c>
      <c r="D24" s="3"/>
      <c r="E24" s="3">
        <v>639007918323</v>
      </c>
      <c r="F24" s="3"/>
      <c r="G24" s="3">
        <v>481933537393</v>
      </c>
      <c r="H24" s="3"/>
      <c r="I24" s="3">
        <v>264644269303</v>
      </c>
      <c r="K24" s="1" t="s">
        <v>108</v>
      </c>
    </row>
    <row r="25" spans="1:11" ht="22.5" x14ac:dyDescent="0.55000000000000004">
      <c r="A25" s="2" t="s">
        <v>90</v>
      </c>
      <c r="C25" s="3">
        <v>9379262578</v>
      </c>
      <c r="D25" s="3"/>
      <c r="E25" s="3">
        <v>7242208155</v>
      </c>
      <c r="F25" s="3"/>
      <c r="G25" s="3">
        <v>504000</v>
      </c>
      <c r="H25" s="3"/>
      <c r="I25" s="3">
        <v>16620966733</v>
      </c>
      <c r="K25" s="1" t="s">
        <v>110</v>
      </c>
    </row>
    <row r="26" spans="1:11" ht="22.5" x14ac:dyDescent="0.55000000000000004">
      <c r="A26" s="2" t="s">
        <v>90</v>
      </c>
      <c r="C26" s="3">
        <v>29797855367</v>
      </c>
      <c r="D26" s="3"/>
      <c r="E26" s="3">
        <v>4983054208</v>
      </c>
      <c r="F26" s="3"/>
      <c r="G26" s="3">
        <v>504000</v>
      </c>
      <c r="H26" s="3"/>
      <c r="I26" s="3">
        <v>34780405575</v>
      </c>
      <c r="K26" s="1" t="s">
        <v>112</v>
      </c>
    </row>
    <row r="27" spans="1:11" ht="22.5" x14ac:dyDescent="0.55000000000000004">
      <c r="A27" s="2" t="s">
        <v>90</v>
      </c>
      <c r="C27" s="3">
        <v>2806187380</v>
      </c>
      <c r="D27" s="3"/>
      <c r="E27" s="3">
        <v>795210499</v>
      </c>
      <c r="F27" s="3"/>
      <c r="G27" s="3">
        <v>504000</v>
      </c>
      <c r="H27" s="3"/>
      <c r="I27" s="3">
        <v>3600893879</v>
      </c>
      <c r="K27" s="1" t="s">
        <v>114</v>
      </c>
    </row>
    <row r="28" spans="1:11" ht="22.5" x14ac:dyDescent="0.55000000000000004">
      <c r="A28" s="2" t="s">
        <v>115</v>
      </c>
      <c r="C28" s="3">
        <v>21190310962</v>
      </c>
      <c r="D28" s="3"/>
      <c r="E28" s="3">
        <v>19465912079</v>
      </c>
      <c r="F28" s="3"/>
      <c r="G28" s="3">
        <v>40652578464</v>
      </c>
      <c r="H28" s="3"/>
      <c r="I28" s="3">
        <v>3644577</v>
      </c>
      <c r="K28" s="1" t="s">
        <v>26</v>
      </c>
    </row>
    <row r="29" spans="1:11" ht="22.5" x14ac:dyDescent="0.55000000000000004">
      <c r="A29" s="2" t="s">
        <v>117</v>
      </c>
      <c r="C29" s="3">
        <v>46000000000</v>
      </c>
      <c r="D29" s="3"/>
      <c r="E29" s="3">
        <v>0</v>
      </c>
      <c r="F29" s="3"/>
      <c r="G29" s="3">
        <v>0</v>
      </c>
      <c r="H29" s="3"/>
      <c r="I29" s="3">
        <v>46000000000</v>
      </c>
      <c r="K29" s="1" t="s">
        <v>119</v>
      </c>
    </row>
    <row r="30" spans="1:11" ht="22.5" x14ac:dyDescent="0.55000000000000004">
      <c r="A30" s="2" t="s">
        <v>117</v>
      </c>
      <c r="C30" s="3">
        <v>95000000000</v>
      </c>
      <c r="D30" s="3"/>
      <c r="E30" s="3">
        <v>0</v>
      </c>
      <c r="F30" s="3"/>
      <c r="G30" s="3">
        <v>0</v>
      </c>
      <c r="H30" s="3"/>
      <c r="I30" s="3">
        <v>95000000000</v>
      </c>
      <c r="K30" s="1" t="s">
        <v>121</v>
      </c>
    </row>
    <row r="31" spans="1:11" ht="22.5" x14ac:dyDescent="0.55000000000000004">
      <c r="A31" s="2" t="s">
        <v>117</v>
      </c>
      <c r="C31" s="3">
        <v>177000000000</v>
      </c>
      <c r="D31" s="3"/>
      <c r="E31" s="3">
        <v>0</v>
      </c>
      <c r="F31" s="3"/>
      <c r="G31" s="3">
        <v>0</v>
      </c>
      <c r="H31" s="3"/>
      <c r="I31" s="3">
        <v>177000000000</v>
      </c>
      <c r="K31" s="1" t="s">
        <v>123</v>
      </c>
    </row>
    <row r="32" spans="1:11" ht="22.5" x14ac:dyDescent="0.55000000000000004">
      <c r="A32" s="2" t="s">
        <v>117</v>
      </c>
      <c r="C32" s="3">
        <v>370000000000</v>
      </c>
      <c r="D32" s="3"/>
      <c r="E32" s="3">
        <v>0</v>
      </c>
      <c r="F32" s="3"/>
      <c r="G32" s="3">
        <v>0</v>
      </c>
      <c r="H32" s="3"/>
      <c r="I32" s="3">
        <v>370000000000</v>
      </c>
      <c r="K32" s="1" t="s">
        <v>125</v>
      </c>
    </row>
    <row r="33" spans="1:11" ht="22.5" x14ac:dyDescent="0.55000000000000004">
      <c r="A33" s="2" t="s">
        <v>90</v>
      </c>
      <c r="C33" s="3">
        <v>10662133640</v>
      </c>
      <c r="D33" s="3"/>
      <c r="E33" s="3">
        <v>162584176</v>
      </c>
      <c r="F33" s="3"/>
      <c r="G33" s="3">
        <v>504000</v>
      </c>
      <c r="H33" s="3"/>
      <c r="I33" s="3">
        <v>10824213816</v>
      </c>
      <c r="K33" s="1" t="s">
        <v>106</v>
      </c>
    </row>
    <row r="34" spans="1:11" ht="22.5" x14ac:dyDescent="0.55000000000000004">
      <c r="A34" s="2" t="s">
        <v>117</v>
      </c>
      <c r="C34" s="3">
        <v>151000000000</v>
      </c>
      <c r="D34" s="3"/>
      <c r="E34" s="3">
        <v>0</v>
      </c>
      <c r="F34" s="3"/>
      <c r="G34" s="3">
        <v>0</v>
      </c>
      <c r="H34" s="3"/>
      <c r="I34" s="3">
        <v>151000000000</v>
      </c>
      <c r="K34" s="1" t="s">
        <v>128</v>
      </c>
    </row>
    <row r="35" spans="1:11" ht="22.5" x14ac:dyDescent="0.55000000000000004">
      <c r="A35" s="2" t="s">
        <v>117</v>
      </c>
      <c r="C35" s="3">
        <v>16000000000</v>
      </c>
      <c r="D35" s="3"/>
      <c r="E35" s="3">
        <v>0</v>
      </c>
      <c r="F35" s="3"/>
      <c r="G35" s="3">
        <v>0</v>
      </c>
      <c r="H35" s="3"/>
      <c r="I35" s="3">
        <v>16000000000</v>
      </c>
      <c r="K35" s="1" t="s">
        <v>56</v>
      </c>
    </row>
    <row r="36" spans="1:11" ht="23.25" thickBot="1" x14ac:dyDescent="0.6">
      <c r="A36" s="2" t="s">
        <v>90</v>
      </c>
      <c r="C36" s="3">
        <v>50012577970</v>
      </c>
      <c r="D36" s="3"/>
      <c r="E36" s="3">
        <v>610399654681</v>
      </c>
      <c r="F36" s="3"/>
      <c r="G36" s="3">
        <v>659951592657</v>
      </c>
      <c r="H36" s="3"/>
      <c r="I36" s="3">
        <v>460639994</v>
      </c>
      <c r="K36" s="1" t="s">
        <v>26</v>
      </c>
    </row>
    <row r="37" spans="1:11" ht="22.5" thickBot="1" x14ac:dyDescent="0.55000000000000004">
      <c r="A37" s="1" t="s">
        <v>37</v>
      </c>
      <c r="C37" s="4">
        <f>SUM(C8:C36)</f>
        <v>1433978871912</v>
      </c>
      <c r="E37" s="4">
        <f>SUM(E8:E36)</f>
        <v>23003117019545</v>
      </c>
      <c r="G37" s="4">
        <f>SUM(G8:G36)</f>
        <v>22511132867186</v>
      </c>
      <c r="I37" s="4">
        <f>SUM(I8:I36)</f>
        <v>1925963024271</v>
      </c>
      <c r="K37" s="5" t="s">
        <v>131</v>
      </c>
    </row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4"/>
  <sheetViews>
    <sheetView rightToLeft="1" workbookViewId="0">
      <selection activeCell="E17" sqref="E17"/>
    </sheetView>
  </sheetViews>
  <sheetFormatPr defaultRowHeight="21.75" x14ac:dyDescent="0.5"/>
  <cols>
    <col min="1" max="1" width="66.285156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7" ht="22.5" x14ac:dyDescent="0.5">
      <c r="A2" s="14" t="s">
        <v>0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</row>
    <row r="3" spans="1:7" ht="22.5" x14ac:dyDescent="0.5">
      <c r="A3" s="14" t="s">
        <v>132</v>
      </c>
      <c r="B3" s="14" t="s">
        <v>132</v>
      </c>
      <c r="C3" s="14" t="s">
        <v>132</v>
      </c>
      <c r="D3" s="14" t="s">
        <v>132</v>
      </c>
      <c r="E3" s="14" t="s">
        <v>132</v>
      </c>
      <c r="F3" s="14" t="s">
        <v>132</v>
      </c>
      <c r="G3" s="14" t="s">
        <v>132</v>
      </c>
    </row>
    <row r="4" spans="1:7" ht="22.5" x14ac:dyDescent="0.5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</row>
    <row r="6" spans="1:7" ht="22.5" x14ac:dyDescent="0.5">
      <c r="A6" s="15" t="s">
        <v>136</v>
      </c>
      <c r="C6" s="15" t="s">
        <v>79</v>
      </c>
      <c r="E6" s="15" t="s">
        <v>156</v>
      </c>
      <c r="G6" s="15" t="s">
        <v>13</v>
      </c>
    </row>
    <row r="7" spans="1:7" ht="22.5" x14ac:dyDescent="0.55000000000000004">
      <c r="A7" s="2" t="s">
        <v>170</v>
      </c>
      <c r="C7" s="3">
        <f>'درآمد سرمایه گذاری در سهام'!I10</f>
        <v>659541131344</v>
      </c>
      <c r="E7" s="8">
        <f>C7/$C$12</f>
        <v>0.58319321624842058</v>
      </c>
      <c r="G7" s="8">
        <v>3.8251780130128768E-2</v>
      </c>
    </row>
    <row r="8" spans="1:7" ht="22.5" x14ac:dyDescent="0.55000000000000004">
      <c r="A8" s="2" t="s">
        <v>171</v>
      </c>
      <c r="C8" s="3">
        <f>'درآمد سرمایه گذاری در صندوق '!I17</f>
        <v>433488500500</v>
      </c>
      <c r="E8" s="8">
        <f t="shared" ref="E8:E11" si="0">C8/$C$12</f>
        <v>0.38330824386666196</v>
      </c>
      <c r="G8" s="8">
        <v>2.5141277809733166E-2</v>
      </c>
    </row>
    <row r="9" spans="1:7" ht="22.5" x14ac:dyDescent="0.55000000000000004">
      <c r="A9" s="2" t="s">
        <v>172</v>
      </c>
      <c r="C9" s="3">
        <f>'درآمد سرمایه گذاری در اوراق بها'!I15</f>
        <v>10171134540</v>
      </c>
      <c r="E9" s="8">
        <f t="shared" si="0"/>
        <v>8.9937327383819449E-3</v>
      </c>
      <c r="G9" s="8">
        <v>-1.949242723244268E-3</v>
      </c>
    </row>
    <row r="10" spans="1:7" ht="22.5" x14ac:dyDescent="0.55000000000000004">
      <c r="A10" s="2" t="s">
        <v>173</v>
      </c>
      <c r="C10" s="3">
        <f>'سود سپرده بانکی'!G34</f>
        <v>27109313440</v>
      </c>
      <c r="E10" s="8">
        <f t="shared" si="0"/>
        <v>2.3971162591699006E-2</v>
      </c>
      <c r="G10" s="8">
        <v>1.5722741886809823E-3</v>
      </c>
    </row>
    <row r="11" spans="1:7" ht="22.5" x14ac:dyDescent="0.55000000000000004">
      <c r="A11" s="2" t="s">
        <v>163</v>
      </c>
      <c r="C11" s="3">
        <f>'سایر درآمدها'!C9</f>
        <v>603505877</v>
      </c>
      <c r="E11" s="8">
        <f t="shared" si="0"/>
        <v>5.3364455483653522E-4</v>
      </c>
      <c r="G11" s="8">
        <v>3.5001871781979728E-5</v>
      </c>
    </row>
    <row r="12" spans="1:7" x14ac:dyDescent="0.5">
      <c r="A12" s="1" t="s">
        <v>37</v>
      </c>
      <c r="C12" s="4">
        <f>SUM(C7:C11)</f>
        <v>1130913585701</v>
      </c>
      <c r="E12" s="13">
        <f>SUM(E7:E11)</f>
        <v>1</v>
      </c>
      <c r="G12" s="12">
        <f>SUM(G7:G11)</f>
        <v>6.305109127708064E-2</v>
      </c>
    </row>
    <row r="13" spans="1:7" ht="22.5" thickTop="1" x14ac:dyDescent="0.5"/>
    <row r="14" spans="1:7" x14ac:dyDescent="0.5">
      <c r="G14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0"/>
  <sheetViews>
    <sheetView rightToLeft="1" workbookViewId="0">
      <selection activeCell="C15" sqref="C15"/>
    </sheetView>
  </sheetViews>
  <sheetFormatPr defaultRowHeight="21.75" x14ac:dyDescent="0.5"/>
  <cols>
    <col min="1" max="1" width="35.1406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1" style="1" customWidth="1"/>
    <col min="8" max="8" width="1" style="1" customWidth="1"/>
    <col min="9" max="9" width="22" style="1" customWidth="1"/>
    <col min="10" max="10" width="1" style="1" customWidth="1"/>
    <col min="11" max="11" width="23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1" style="1" customWidth="1"/>
    <col min="18" max="18" width="1" style="1" customWidth="1"/>
    <col min="19" max="19" width="22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2.5" x14ac:dyDescent="0.5">
      <c r="A2" s="14" t="s">
        <v>0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  <c r="J2" s="14" t="s">
        <v>0</v>
      </c>
      <c r="K2" s="14" t="s">
        <v>0</v>
      </c>
      <c r="L2" s="14" t="s">
        <v>0</v>
      </c>
      <c r="M2" s="14" t="s">
        <v>0</v>
      </c>
      <c r="N2" s="14" t="s">
        <v>0</v>
      </c>
      <c r="O2" s="14" t="s">
        <v>0</v>
      </c>
      <c r="P2" s="14" t="s">
        <v>0</v>
      </c>
      <c r="Q2" s="14" t="s">
        <v>0</v>
      </c>
      <c r="R2" s="14" t="s">
        <v>0</v>
      </c>
      <c r="S2" s="14" t="s">
        <v>0</v>
      </c>
      <c r="T2" s="14" t="s">
        <v>0</v>
      </c>
      <c r="U2" s="14" t="s">
        <v>0</v>
      </c>
    </row>
    <row r="3" spans="1:21" ht="22.5" x14ac:dyDescent="0.5">
      <c r="A3" s="14" t="s">
        <v>132</v>
      </c>
      <c r="B3" s="14" t="s">
        <v>132</v>
      </c>
      <c r="C3" s="14" t="s">
        <v>132</v>
      </c>
      <c r="D3" s="14" t="s">
        <v>132</v>
      </c>
      <c r="E3" s="14" t="s">
        <v>132</v>
      </c>
      <c r="F3" s="14" t="s">
        <v>132</v>
      </c>
      <c r="G3" s="14" t="s">
        <v>132</v>
      </c>
      <c r="H3" s="14" t="s">
        <v>132</v>
      </c>
      <c r="I3" s="14" t="s">
        <v>132</v>
      </c>
      <c r="J3" s="14" t="s">
        <v>132</v>
      </c>
      <c r="K3" s="14" t="s">
        <v>132</v>
      </c>
      <c r="L3" s="14" t="s">
        <v>132</v>
      </c>
      <c r="M3" s="14" t="s">
        <v>132</v>
      </c>
      <c r="N3" s="14" t="s">
        <v>132</v>
      </c>
      <c r="O3" s="14" t="s">
        <v>132</v>
      </c>
      <c r="P3" s="14" t="s">
        <v>132</v>
      </c>
      <c r="Q3" s="14" t="s">
        <v>132</v>
      </c>
      <c r="R3" s="14" t="s">
        <v>132</v>
      </c>
      <c r="S3" s="14" t="s">
        <v>132</v>
      </c>
      <c r="T3" s="14" t="s">
        <v>132</v>
      </c>
      <c r="U3" s="14" t="s">
        <v>132</v>
      </c>
    </row>
    <row r="4" spans="1:21" ht="22.5" x14ac:dyDescent="0.5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  <c r="J4" s="14" t="s">
        <v>2</v>
      </c>
      <c r="K4" s="14" t="s">
        <v>2</v>
      </c>
      <c r="L4" s="14" t="s">
        <v>2</v>
      </c>
      <c r="M4" s="14" t="s">
        <v>2</v>
      </c>
      <c r="N4" s="14" t="s">
        <v>2</v>
      </c>
      <c r="O4" s="14" t="s">
        <v>2</v>
      </c>
      <c r="P4" s="14" t="s">
        <v>2</v>
      </c>
      <c r="Q4" s="14" t="s">
        <v>2</v>
      </c>
      <c r="R4" s="14" t="s">
        <v>2</v>
      </c>
      <c r="S4" s="14" t="s">
        <v>2</v>
      </c>
      <c r="T4" s="14" t="s">
        <v>2</v>
      </c>
      <c r="U4" s="14" t="s">
        <v>2</v>
      </c>
    </row>
    <row r="6" spans="1:21" ht="22.5" x14ac:dyDescent="0.5">
      <c r="A6" s="15" t="s">
        <v>3</v>
      </c>
      <c r="C6" s="15" t="s">
        <v>165</v>
      </c>
      <c r="D6" s="15" t="s">
        <v>134</v>
      </c>
      <c r="E6" s="15" t="s">
        <v>134</v>
      </c>
      <c r="F6" s="15" t="s">
        <v>134</v>
      </c>
      <c r="G6" s="15" t="s">
        <v>134</v>
      </c>
      <c r="H6" s="15" t="s">
        <v>134</v>
      </c>
      <c r="I6" s="15" t="s">
        <v>134</v>
      </c>
      <c r="J6" s="15" t="s">
        <v>134</v>
      </c>
      <c r="K6" s="15" t="s">
        <v>134</v>
      </c>
      <c r="M6" s="15" t="s">
        <v>166</v>
      </c>
      <c r="N6" s="15" t="s">
        <v>135</v>
      </c>
      <c r="O6" s="15" t="s">
        <v>135</v>
      </c>
      <c r="P6" s="15" t="s">
        <v>135</v>
      </c>
      <c r="Q6" s="15" t="s">
        <v>135</v>
      </c>
      <c r="R6" s="15" t="s">
        <v>135</v>
      </c>
      <c r="S6" s="15" t="s">
        <v>135</v>
      </c>
      <c r="T6" s="15" t="s">
        <v>135</v>
      </c>
      <c r="U6" s="15" t="s">
        <v>135</v>
      </c>
    </row>
    <row r="7" spans="1:21" ht="22.5" x14ac:dyDescent="0.5">
      <c r="A7" s="15" t="s">
        <v>3</v>
      </c>
      <c r="C7" s="15" t="s">
        <v>153</v>
      </c>
      <c r="E7" s="15" t="s">
        <v>154</v>
      </c>
      <c r="G7" s="15" t="s">
        <v>155</v>
      </c>
      <c r="I7" s="15" t="s">
        <v>79</v>
      </c>
      <c r="K7" s="15" t="s">
        <v>156</v>
      </c>
      <c r="M7" s="15" t="s">
        <v>153</v>
      </c>
      <c r="O7" s="15" t="s">
        <v>154</v>
      </c>
      <c r="Q7" s="15" t="s">
        <v>155</v>
      </c>
      <c r="S7" s="15" t="s">
        <v>79</v>
      </c>
      <c r="U7" s="15" t="s">
        <v>156</v>
      </c>
    </row>
    <row r="8" spans="1:21" ht="22.5" x14ac:dyDescent="0.55000000000000004">
      <c r="A8" s="2" t="s">
        <v>27</v>
      </c>
      <c r="C8" s="3">
        <v>329230763628</v>
      </c>
      <c r="E8" s="3">
        <v>260713414132</v>
      </c>
      <c r="G8" s="3">
        <v>6739499009</v>
      </c>
      <c r="I8" s="3">
        <v>596683676769</v>
      </c>
      <c r="K8" s="8">
        <f>I8/$I$10</f>
        <v>0.90469517125200316</v>
      </c>
      <c r="M8" s="3">
        <v>329230763628</v>
      </c>
      <c r="O8" s="3">
        <v>260713414132</v>
      </c>
      <c r="Q8" s="3">
        <v>6739499009</v>
      </c>
      <c r="S8" s="3">
        <v>596683676769</v>
      </c>
      <c r="U8" s="8">
        <v>0.90469517125200316</v>
      </c>
    </row>
    <row r="9" spans="1:21" ht="23.25" thickBot="1" x14ac:dyDescent="0.6">
      <c r="A9" s="2" t="s">
        <v>19</v>
      </c>
      <c r="C9" s="3">
        <v>39690542294</v>
      </c>
      <c r="E9" s="3">
        <v>23166912281</v>
      </c>
      <c r="G9" s="3">
        <v>0</v>
      </c>
      <c r="I9" s="3">
        <v>62857454575</v>
      </c>
      <c r="K9" s="8">
        <f>I9/$I$10</f>
        <v>9.5304828747996825E-2</v>
      </c>
      <c r="M9" s="3">
        <v>39690542294</v>
      </c>
      <c r="O9" s="3">
        <v>23166912281</v>
      </c>
      <c r="Q9" s="3">
        <v>0</v>
      </c>
      <c r="S9" s="3">
        <v>62857454575</v>
      </c>
      <c r="U9" s="8">
        <v>9.5304828747996825E-2</v>
      </c>
    </row>
    <row r="10" spans="1:21" ht="22.5" thickBot="1" x14ac:dyDescent="0.55000000000000004">
      <c r="A10" s="1" t="s">
        <v>37</v>
      </c>
      <c r="C10" s="4">
        <f>SUM(C8:C9)</f>
        <v>368921305922</v>
      </c>
      <c r="E10" s="4">
        <f>SUM(E8:E9)</f>
        <v>283880326413</v>
      </c>
      <c r="G10" s="4">
        <f>SUM(G8:G9)</f>
        <v>6739499009</v>
      </c>
      <c r="I10" s="4">
        <f>SUM(I8:I9)</f>
        <v>659541131344</v>
      </c>
      <c r="K10" s="12">
        <f>SUM(K8:K9)</f>
        <v>1</v>
      </c>
      <c r="M10" s="4">
        <f>SUM(M8:M9)</f>
        <v>368921305922</v>
      </c>
      <c r="O10" s="4">
        <f>SUM(O8:O9)</f>
        <v>283880326413</v>
      </c>
      <c r="Q10" s="4">
        <f>SUM(Q8:Q9)</f>
        <v>6739499009</v>
      </c>
      <c r="S10" s="4">
        <f>SUM(S8:S9)</f>
        <v>659541131344</v>
      </c>
      <c r="U10" s="12">
        <f>SUM(U8:U9)</f>
        <v>1</v>
      </c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F76A8-D9CB-4277-831A-7E2598E378E6}">
  <dimension ref="A2:U17"/>
  <sheetViews>
    <sheetView rightToLeft="1" workbookViewId="0">
      <selection activeCell="G21" sqref="G21"/>
    </sheetView>
  </sheetViews>
  <sheetFormatPr defaultRowHeight="21.75" x14ac:dyDescent="0.5"/>
  <cols>
    <col min="1" max="1" width="35.1406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1" style="1" customWidth="1"/>
    <col min="8" max="8" width="1" style="1" customWidth="1"/>
    <col min="9" max="9" width="22" style="1" customWidth="1"/>
    <col min="10" max="10" width="1" style="1" customWidth="1"/>
    <col min="11" max="11" width="23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1" style="1" customWidth="1"/>
    <col min="18" max="18" width="1" style="1" customWidth="1"/>
    <col min="19" max="19" width="22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2.5" x14ac:dyDescent="0.5">
      <c r="A2" s="14" t="s">
        <v>0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  <c r="J2" s="14" t="s">
        <v>0</v>
      </c>
      <c r="K2" s="14" t="s">
        <v>0</v>
      </c>
      <c r="L2" s="14" t="s">
        <v>0</v>
      </c>
      <c r="M2" s="14" t="s">
        <v>0</v>
      </c>
      <c r="N2" s="14" t="s">
        <v>0</v>
      </c>
      <c r="O2" s="14" t="s">
        <v>0</v>
      </c>
      <c r="P2" s="14" t="s">
        <v>0</v>
      </c>
      <c r="Q2" s="14" t="s">
        <v>0</v>
      </c>
      <c r="R2" s="14" t="s">
        <v>0</v>
      </c>
      <c r="S2" s="14" t="s">
        <v>0</v>
      </c>
      <c r="T2" s="14" t="s">
        <v>0</v>
      </c>
      <c r="U2" s="14" t="s">
        <v>0</v>
      </c>
    </row>
    <row r="3" spans="1:21" ht="22.5" x14ac:dyDescent="0.5">
      <c r="A3" s="14" t="s">
        <v>132</v>
      </c>
      <c r="B3" s="14" t="s">
        <v>132</v>
      </c>
      <c r="C3" s="14" t="s">
        <v>132</v>
      </c>
      <c r="D3" s="14" t="s">
        <v>132</v>
      </c>
      <c r="E3" s="14" t="s">
        <v>132</v>
      </c>
      <c r="F3" s="14" t="s">
        <v>132</v>
      </c>
      <c r="G3" s="14" t="s">
        <v>132</v>
      </c>
      <c r="H3" s="14" t="s">
        <v>132</v>
      </c>
      <c r="I3" s="14" t="s">
        <v>132</v>
      </c>
      <c r="J3" s="14" t="s">
        <v>132</v>
      </c>
      <c r="K3" s="14" t="s">
        <v>132</v>
      </c>
      <c r="L3" s="14" t="s">
        <v>132</v>
      </c>
      <c r="M3" s="14" t="s">
        <v>132</v>
      </c>
      <c r="N3" s="14" t="s">
        <v>132</v>
      </c>
      <c r="O3" s="14" t="s">
        <v>132</v>
      </c>
      <c r="P3" s="14" t="s">
        <v>132</v>
      </c>
      <c r="Q3" s="14" t="s">
        <v>132</v>
      </c>
      <c r="R3" s="14" t="s">
        <v>132</v>
      </c>
      <c r="S3" s="14" t="s">
        <v>132</v>
      </c>
      <c r="T3" s="14" t="s">
        <v>132</v>
      </c>
      <c r="U3" s="14" t="s">
        <v>132</v>
      </c>
    </row>
    <row r="4" spans="1:21" ht="22.5" x14ac:dyDescent="0.5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  <c r="J4" s="14" t="s">
        <v>2</v>
      </c>
      <c r="K4" s="14" t="s">
        <v>2</v>
      </c>
      <c r="L4" s="14" t="s">
        <v>2</v>
      </c>
      <c r="M4" s="14" t="s">
        <v>2</v>
      </c>
      <c r="N4" s="14" t="s">
        <v>2</v>
      </c>
      <c r="O4" s="14" t="s">
        <v>2</v>
      </c>
      <c r="P4" s="14" t="s">
        <v>2</v>
      </c>
      <c r="Q4" s="14" t="s">
        <v>2</v>
      </c>
      <c r="R4" s="14" t="s">
        <v>2</v>
      </c>
      <c r="S4" s="14" t="s">
        <v>2</v>
      </c>
      <c r="T4" s="14" t="s">
        <v>2</v>
      </c>
      <c r="U4" s="14" t="s">
        <v>2</v>
      </c>
    </row>
    <row r="6" spans="1:21" ht="23.25" thickBot="1" x14ac:dyDescent="0.55000000000000004">
      <c r="A6" s="15" t="s">
        <v>3</v>
      </c>
      <c r="C6" s="15" t="s">
        <v>165</v>
      </c>
      <c r="D6" s="15" t="s">
        <v>134</v>
      </c>
      <c r="E6" s="15" t="s">
        <v>134</v>
      </c>
      <c r="F6" s="15" t="s">
        <v>134</v>
      </c>
      <c r="G6" s="15" t="s">
        <v>134</v>
      </c>
      <c r="H6" s="15" t="s">
        <v>134</v>
      </c>
      <c r="I6" s="15" t="s">
        <v>134</v>
      </c>
      <c r="J6" s="15" t="s">
        <v>134</v>
      </c>
      <c r="K6" s="15" t="s">
        <v>134</v>
      </c>
      <c r="M6" s="15" t="s">
        <v>166</v>
      </c>
      <c r="N6" s="15" t="s">
        <v>135</v>
      </c>
      <c r="O6" s="15" t="s">
        <v>135</v>
      </c>
      <c r="P6" s="15" t="s">
        <v>135</v>
      </c>
      <c r="Q6" s="15" t="s">
        <v>135</v>
      </c>
      <c r="R6" s="15" t="s">
        <v>135</v>
      </c>
      <c r="S6" s="15" t="s">
        <v>135</v>
      </c>
      <c r="T6" s="15" t="s">
        <v>135</v>
      </c>
      <c r="U6" s="15" t="s">
        <v>135</v>
      </c>
    </row>
    <row r="7" spans="1:21" ht="23.25" thickBot="1" x14ac:dyDescent="0.55000000000000004">
      <c r="A7" s="15" t="s">
        <v>3</v>
      </c>
      <c r="C7" s="6" t="s">
        <v>153</v>
      </c>
      <c r="E7" s="6" t="s">
        <v>154</v>
      </c>
      <c r="G7" s="6" t="s">
        <v>155</v>
      </c>
      <c r="I7" s="6" t="s">
        <v>79</v>
      </c>
      <c r="K7" s="6" t="s">
        <v>156</v>
      </c>
      <c r="M7" s="6" t="s">
        <v>153</v>
      </c>
      <c r="O7" s="6" t="s">
        <v>154</v>
      </c>
      <c r="Q7" s="6" t="s">
        <v>155</v>
      </c>
      <c r="S7" s="6" t="s">
        <v>79</v>
      </c>
      <c r="U7" s="6" t="s">
        <v>156</v>
      </c>
    </row>
    <row r="8" spans="1:21" ht="22.5" x14ac:dyDescent="0.55000000000000004">
      <c r="A8" s="2" t="s">
        <v>17</v>
      </c>
      <c r="C8" s="3">
        <v>0</v>
      </c>
      <c r="E8" s="3">
        <v>23346336855</v>
      </c>
      <c r="G8" s="3">
        <v>54328875021</v>
      </c>
      <c r="I8" s="3">
        <v>77675211876</v>
      </c>
      <c r="K8" s="8">
        <f>I8/$I$17</f>
        <v>0.17918632624950107</v>
      </c>
      <c r="M8" s="3">
        <v>0</v>
      </c>
      <c r="O8" s="3">
        <v>23346336855</v>
      </c>
      <c r="Q8" s="3">
        <v>54328875021</v>
      </c>
      <c r="S8" s="3">
        <v>77675211876</v>
      </c>
      <c r="U8" s="8">
        <v>0.17918632624950107</v>
      </c>
    </row>
    <row r="9" spans="1:21" ht="22.5" x14ac:dyDescent="0.55000000000000004">
      <c r="A9" s="2" t="s">
        <v>25</v>
      </c>
      <c r="C9" s="3">
        <v>0</v>
      </c>
      <c r="E9" s="3">
        <v>0</v>
      </c>
      <c r="G9" s="3">
        <v>744103989</v>
      </c>
      <c r="I9" s="3">
        <v>744103989</v>
      </c>
      <c r="K9" s="8">
        <f t="shared" ref="K9:K16" si="0">I9/$I$17</f>
        <v>1.7165483931908824E-3</v>
      </c>
      <c r="M9" s="3">
        <v>0</v>
      </c>
      <c r="O9" s="3">
        <v>0</v>
      </c>
      <c r="Q9" s="3">
        <v>744103989</v>
      </c>
      <c r="S9" s="3">
        <v>744103989</v>
      </c>
      <c r="U9" s="8">
        <v>1.7165483931908824E-3</v>
      </c>
    </row>
    <row r="10" spans="1:21" ht="22.5" x14ac:dyDescent="0.55000000000000004">
      <c r="A10" s="2" t="s">
        <v>31</v>
      </c>
      <c r="C10" s="3">
        <v>0</v>
      </c>
      <c r="E10" s="3">
        <v>-2183276050</v>
      </c>
      <c r="G10" s="3">
        <v>24018753571</v>
      </c>
      <c r="I10" s="3">
        <v>21835477521</v>
      </c>
      <c r="K10" s="8">
        <f t="shared" si="0"/>
        <v>5.0371526570633908E-2</v>
      </c>
      <c r="M10" s="3">
        <v>0</v>
      </c>
      <c r="O10" s="3">
        <v>-2183276050</v>
      </c>
      <c r="Q10" s="3">
        <v>24018753571</v>
      </c>
      <c r="S10" s="3">
        <v>21835477521</v>
      </c>
      <c r="U10" s="8">
        <v>5.0371526570633908E-2</v>
      </c>
    </row>
    <row r="11" spans="1:21" ht="22.5" x14ac:dyDescent="0.55000000000000004">
      <c r="A11" s="2" t="s">
        <v>23</v>
      </c>
      <c r="C11" s="3">
        <v>0</v>
      </c>
      <c r="E11" s="3">
        <v>702574087</v>
      </c>
      <c r="G11" s="3">
        <v>18148415993</v>
      </c>
      <c r="I11" s="3">
        <v>18850990080</v>
      </c>
      <c r="K11" s="8">
        <f t="shared" si="0"/>
        <v>4.3486713161379469E-2</v>
      </c>
      <c r="M11" s="3">
        <v>0</v>
      </c>
      <c r="O11" s="3">
        <v>702574087</v>
      </c>
      <c r="Q11" s="3">
        <v>18148415993</v>
      </c>
      <c r="S11" s="3">
        <v>18850990080</v>
      </c>
      <c r="U11" s="8">
        <v>4.3486713161379469E-2</v>
      </c>
    </row>
    <row r="12" spans="1:21" ht="22.5" x14ac:dyDescent="0.55000000000000004">
      <c r="A12" s="2" t="s">
        <v>15</v>
      </c>
      <c r="C12" s="3">
        <v>0</v>
      </c>
      <c r="E12" s="3">
        <v>-38675484472</v>
      </c>
      <c r="G12" s="3">
        <v>89739233079</v>
      </c>
      <c r="I12" s="3">
        <v>51063748607</v>
      </c>
      <c r="K12" s="8">
        <f t="shared" si="0"/>
        <v>0.11779723925340899</v>
      </c>
      <c r="M12" s="3">
        <v>0</v>
      </c>
      <c r="O12" s="3">
        <v>-38675484472</v>
      </c>
      <c r="Q12" s="3">
        <v>89739233079</v>
      </c>
      <c r="S12" s="3">
        <v>51063748607</v>
      </c>
      <c r="U12" s="8">
        <v>0.11779723925340899</v>
      </c>
    </row>
    <row r="13" spans="1:21" ht="22.5" x14ac:dyDescent="0.55000000000000004">
      <c r="A13" s="2" t="s">
        <v>35</v>
      </c>
      <c r="C13" s="3">
        <v>0</v>
      </c>
      <c r="E13" s="3">
        <v>989879890</v>
      </c>
      <c r="G13" s="3">
        <v>85501434</v>
      </c>
      <c r="I13" s="3">
        <v>1075381324</v>
      </c>
      <c r="K13" s="8">
        <f t="shared" si="0"/>
        <v>2.4807609031372679E-3</v>
      </c>
      <c r="M13" s="3">
        <v>0</v>
      </c>
      <c r="O13" s="3">
        <v>989879890</v>
      </c>
      <c r="Q13" s="3">
        <v>85501434</v>
      </c>
      <c r="S13" s="3">
        <v>1075381324</v>
      </c>
      <c r="U13" s="8">
        <v>2.4807609031372679E-3</v>
      </c>
    </row>
    <row r="14" spans="1:21" ht="22.5" x14ac:dyDescent="0.55000000000000004">
      <c r="A14" s="2" t="s">
        <v>29</v>
      </c>
      <c r="C14" s="3">
        <v>0</v>
      </c>
      <c r="E14" s="3">
        <v>118860004670</v>
      </c>
      <c r="G14" s="3">
        <v>36855008462</v>
      </c>
      <c r="I14" s="3">
        <v>155715013132</v>
      </c>
      <c r="K14" s="8">
        <f t="shared" si="0"/>
        <v>0.35921371144192554</v>
      </c>
      <c r="M14" s="3">
        <v>0</v>
      </c>
      <c r="O14" s="3">
        <v>118860004670</v>
      </c>
      <c r="Q14" s="3">
        <v>36855008462</v>
      </c>
      <c r="S14" s="3">
        <v>155715013132</v>
      </c>
      <c r="U14" s="8">
        <v>0.35921371144192554</v>
      </c>
    </row>
    <row r="15" spans="1:21" ht="22.5" x14ac:dyDescent="0.55000000000000004">
      <c r="A15" s="2" t="s">
        <v>21</v>
      </c>
      <c r="C15" s="3">
        <v>0</v>
      </c>
      <c r="E15" s="3">
        <v>39238456494</v>
      </c>
      <c r="G15" s="3">
        <v>30548299736</v>
      </c>
      <c r="I15" s="3">
        <v>69786756230</v>
      </c>
      <c r="K15" s="8">
        <f t="shared" si="0"/>
        <v>0.16098871400165321</v>
      </c>
      <c r="M15" s="3">
        <v>0</v>
      </c>
      <c r="O15" s="3">
        <v>39238456494</v>
      </c>
      <c r="Q15" s="3">
        <v>30548299736</v>
      </c>
      <c r="S15" s="3">
        <v>69786756230</v>
      </c>
      <c r="U15" s="8">
        <v>0.16098871400165321</v>
      </c>
    </row>
    <row r="16" spans="1:21" ht="23.25" thickBot="1" x14ac:dyDescent="0.6">
      <c r="A16" s="2" t="s">
        <v>33</v>
      </c>
      <c r="C16" s="3">
        <v>0</v>
      </c>
      <c r="E16" s="3">
        <v>18251523831</v>
      </c>
      <c r="G16" s="3">
        <v>18490293910</v>
      </c>
      <c r="I16" s="3">
        <v>36741817741</v>
      </c>
      <c r="K16" s="8">
        <f t="shared" si="0"/>
        <v>8.4758460025169693E-2</v>
      </c>
      <c r="M16" s="3">
        <v>0</v>
      </c>
      <c r="O16" s="3">
        <v>18251523831</v>
      </c>
      <c r="Q16" s="3">
        <v>18490293910</v>
      </c>
      <c r="S16" s="3">
        <v>36741817741</v>
      </c>
      <c r="U16" s="8">
        <v>8.4758460025169693E-2</v>
      </c>
    </row>
    <row r="17" spans="1:21" ht="22.5" thickBot="1" x14ac:dyDescent="0.55000000000000004">
      <c r="A17" s="1" t="s">
        <v>37</v>
      </c>
      <c r="C17" s="4">
        <f>SUM(C8:C16)</f>
        <v>0</v>
      </c>
      <c r="E17" s="4">
        <f>SUM(E8:E16)</f>
        <v>160530015305</v>
      </c>
      <c r="G17" s="4">
        <f>SUM(G8:G16)</f>
        <v>272958485195</v>
      </c>
      <c r="I17" s="4">
        <f>SUM(I8:I16)</f>
        <v>433488500500</v>
      </c>
      <c r="K17" s="12">
        <f>SUM(K8:K16)</f>
        <v>1</v>
      </c>
      <c r="M17" s="4">
        <f>SUM(M8:M16)</f>
        <v>0</v>
      </c>
      <c r="O17" s="4">
        <f>SUM(O8:O16)</f>
        <v>160530015305</v>
      </c>
      <c r="Q17" s="4">
        <f>SUM(Q8:Q16)</f>
        <v>272958485195</v>
      </c>
      <c r="S17" s="4">
        <f>SUM(S8:S16)</f>
        <v>433488500500</v>
      </c>
      <c r="U17" s="12">
        <f>SUM(U8:U16)</f>
        <v>1</v>
      </c>
    </row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5"/>
  <sheetViews>
    <sheetView rightToLeft="1" workbookViewId="0">
      <selection activeCell="J21" sqref="J21"/>
    </sheetView>
  </sheetViews>
  <sheetFormatPr defaultRowHeight="21.75" x14ac:dyDescent="0.5"/>
  <cols>
    <col min="1" max="1" width="35" style="1" bestFit="1" customWidth="1"/>
    <col min="2" max="2" width="1" style="1" customWidth="1"/>
    <col min="3" max="3" width="20" style="1" customWidth="1"/>
    <col min="4" max="4" width="1" style="1" customWidth="1"/>
    <col min="5" max="5" width="22" style="1" customWidth="1"/>
    <col min="6" max="6" width="1" style="1" customWidth="1"/>
    <col min="7" max="7" width="15" style="1" customWidth="1"/>
    <col min="8" max="8" width="1" style="1" customWidth="1"/>
    <col min="9" max="9" width="22" style="1" customWidth="1"/>
    <col min="10" max="10" width="1" style="1" customWidth="1"/>
    <col min="11" max="11" width="20" style="1" customWidth="1"/>
    <col min="12" max="12" width="1" style="1" customWidth="1"/>
    <col min="13" max="13" width="22" style="1" customWidth="1"/>
    <col min="14" max="14" width="1" style="1" customWidth="1"/>
    <col min="15" max="15" width="15" style="1" customWidth="1"/>
    <col min="16" max="16" width="1" style="1" customWidth="1"/>
    <col min="17" max="17" width="22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 x14ac:dyDescent="0.5">
      <c r="A2" s="14" t="s">
        <v>0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  <c r="J2" s="14" t="s">
        <v>0</v>
      </c>
      <c r="K2" s="14" t="s">
        <v>0</v>
      </c>
      <c r="L2" s="14" t="s">
        <v>0</v>
      </c>
      <c r="M2" s="14" t="s">
        <v>0</v>
      </c>
      <c r="N2" s="14" t="s">
        <v>0</v>
      </c>
      <c r="O2" s="14" t="s">
        <v>0</v>
      </c>
      <c r="P2" s="14" t="s">
        <v>0</v>
      </c>
      <c r="Q2" s="14" t="s">
        <v>0</v>
      </c>
    </row>
    <row r="3" spans="1:17" ht="22.5" x14ac:dyDescent="0.5">
      <c r="A3" s="14" t="s">
        <v>132</v>
      </c>
      <c r="B3" s="14" t="s">
        <v>132</v>
      </c>
      <c r="C3" s="14" t="s">
        <v>132</v>
      </c>
      <c r="D3" s="14" t="s">
        <v>132</v>
      </c>
      <c r="E3" s="14" t="s">
        <v>132</v>
      </c>
      <c r="F3" s="14" t="s">
        <v>132</v>
      </c>
      <c r="G3" s="14" t="s">
        <v>132</v>
      </c>
      <c r="H3" s="14" t="s">
        <v>132</v>
      </c>
      <c r="I3" s="14" t="s">
        <v>132</v>
      </c>
      <c r="J3" s="14" t="s">
        <v>132</v>
      </c>
      <c r="K3" s="14" t="s">
        <v>132</v>
      </c>
      <c r="L3" s="14" t="s">
        <v>132</v>
      </c>
      <c r="M3" s="14" t="s">
        <v>132</v>
      </c>
      <c r="N3" s="14" t="s">
        <v>132</v>
      </c>
      <c r="O3" s="14" t="s">
        <v>132</v>
      </c>
      <c r="P3" s="14" t="s">
        <v>132</v>
      </c>
      <c r="Q3" s="14" t="s">
        <v>132</v>
      </c>
    </row>
    <row r="4" spans="1:17" ht="22.5" x14ac:dyDescent="0.5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  <c r="J4" s="14" t="s">
        <v>2</v>
      </c>
      <c r="K4" s="14" t="s">
        <v>2</v>
      </c>
      <c r="L4" s="14" t="s">
        <v>2</v>
      </c>
      <c r="M4" s="14" t="s">
        <v>2</v>
      </c>
      <c r="N4" s="14" t="s">
        <v>2</v>
      </c>
      <c r="O4" s="14" t="s">
        <v>2</v>
      </c>
      <c r="P4" s="14" t="s">
        <v>2</v>
      </c>
      <c r="Q4" s="14" t="s">
        <v>2</v>
      </c>
    </row>
    <row r="6" spans="1:17" ht="22.5" x14ac:dyDescent="0.5">
      <c r="A6" s="15" t="s">
        <v>136</v>
      </c>
      <c r="C6" s="15" t="s">
        <v>165</v>
      </c>
      <c r="D6" s="15" t="s">
        <v>134</v>
      </c>
      <c r="E6" s="15" t="s">
        <v>134</v>
      </c>
      <c r="F6" s="15" t="s">
        <v>134</v>
      </c>
      <c r="G6" s="15" t="s">
        <v>134</v>
      </c>
      <c r="H6" s="15" t="s">
        <v>134</v>
      </c>
      <c r="I6" s="15" t="s">
        <v>134</v>
      </c>
      <c r="K6" s="15" t="s">
        <v>166</v>
      </c>
      <c r="L6" s="15" t="s">
        <v>135</v>
      </c>
      <c r="M6" s="15" t="s">
        <v>135</v>
      </c>
      <c r="N6" s="15" t="s">
        <v>135</v>
      </c>
      <c r="O6" s="15" t="s">
        <v>135</v>
      </c>
      <c r="P6" s="15" t="s">
        <v>135</v>
      </c>
      <c r="Q6" s="15" t="s">
        <v>135</v>
      </c>
    </row>
    <row r="7" spans="1:17" ht="22.5" x14ac:dyDescent="0.5">
      <c r="A7" s="15" t="s">
        <v>136</v>
      </c>
      <c r="C7" s="15" t="s">
        <v>157</v>
      </c>
      <c r="E7" s="15" t="s">
        <v>154</v>
      </c>
      <c r="G7" s="15" t="s">
        <v>155</v>
      </c>
      <c r="I7" s="15" t="s">
        <v>158</v>
      </c>
      <c r="K7" s="15" t="s">
        <v>157</v>
      </c>
      <c r="M7" s="15" t="s">
        <v>154</v>
      </c>
      <c r="O7" s="15" t="s">
        <v>155</v>
      </c>
      <c r="Q7" s="15" t="s">
        <v>158</v>
      </c>
    </row>
    <row r="8" spans="1:17" ht="22.5" x14ac:dyDescent="0.55000000000000004">
      <c r="A8" s="2" t="s">
        <v>71</v>
      </c>
      <c r="C8" s="3">
        <v>99258390</v>
      </c>
      <c r="E8" s="3">
        <v>0</v>
      </c>
      <c r="G8" s="3">
        <v>0</v>
      </c>
      <c r="I8" s="3">
        <v>99258390</v>
      </c>
      <c r="K8" s="3">
        <v>99258390</v>
      </c>
      <c r="M8" s="3">
        <v>0</v>
      </c>
      <c r="O8" s="3">
        <v>0</v>
      </c>
      <c r="Q8" s="3">
        <v>99258390</v>
      </c>
    </row>
    <row r="9" spans="1:17" ht="22.5" x14ac:dyDescent="0.55000000000000004">
      <c r="A9" s="2" t="s">
        <v>67</v>
      </c>
      <c r="C9" s="3">
        <v>380429452</v>
      </c>
      <c r="E9" s="3">
        <v>0</v>
      </c>
      <c r="G9" s="3">
        <v>0</v>
      </c>
      <c r="I9" s="3">
        <v>380429452</v>
      </c>
      <c r="K9" s="3">
        <v>380429452</v>
      </c>
      <c r="M9" s="3">
        <v>0</v>
      </c>
      <c r="O9" s="3">
        <v>0</v>
      </c>
      <c r="Q9" s="3">
        <v>380429452</v>
      </c>
    </row>
    <row r="10" spans="1:17" ht="22.5" x14ac:dyDescent="0.55000000000000004">
      <c r="A10" s="2" t="s">
        <v>63</v>
      </c>
      <c r="C10" s="3">
        <v>180756610</v>
      </c>
      <c r="E10" s="3">
        <v>-92216425</v>
      </c>
      <c r="G10" s="3">
        <v>0</v>
      </c>
      <c r="I10" s="3">
        <v>88540185</v>
      </c>
      <c r="K10" s="3">
        <v>180756610</v>
      </c>
      <c r="M10" s="3">
        <v>-92216425</v>
      </c>
      <c r="O10" s="3">
        <v>0</v>
      </c>
      <c r="Q10" s="3">
        <v>88540185</v>
      </c>
    </row>
    <row r="11" spans="1:17" ht="22.5" x14ac:dyDescent="0.55000000000000004">
      <c r="A11" s="2" t="s">
        <v>57</v>
      </c>
      <c r="C11" s="3">
        <v>0</v>
      </c>
      <c r="E11" s="3">
        <v>51549986</v>
      </c>
      <c r="G11" s="3">
        <v>0</v>
      </c>
      <c r="I11" s="3">
        <v>51549986</v>
      </c>
      <c r="K11" s="3">
        <v>0</v>
      </c>
      <c r="M11" s="3">
        <v>51549986</v>
      </c>
      <c r="O11" s="3">
        <v>0</v>
      </c>
      <c r="Q11" s="3">
        <v>51549986</v>
      </c>
    </row>
    <row r="12" spans="1:17" ht="22.5" x14ac:dyDescent="0.55000000000000004">
      <c r="A12" s="2" t="s">
        <v>53</v>
      </c>
      <c r="C12" s="3">
        <v>0</v>
      </c>
      <c r="E12" s="3">
        <v>463949879</v>
      </c>
      <c r="G12" s="3">
        <v>0</v>
      </c>
      <c r="I12" s="3">
        <v>463949879</v>
      </c>
      <c r="K12" s="3">
        <v>0</v>
      </c>
      <c r="M12" s="3">
        <v>463949879</v>
      </c>
      <c r="O12" s="3">
        <v>0</v>
      </c>
      <c r="Q12" s="3">
        <v>463949879</v>
      </c>
    </row>
    <row r="13" spans="1:17" ht="22.5" x14ac:dyDescent="0.55000000000000004">
      <c r="A13" s="2" t="s">
        <v>59</v>
      </c>
      <c r="C13" s="3">
        <v>0</v>
      </c>
      <c r="E13" s="3">
        <v>-34692771617</v>
      </c>
      <c r="G13" s="3">
        <v>0</v>
      </c>
      <c r="I13" s="3">
        <v>-34692771617</v>
      </c>
      <c r="K13" s="3">
        <v>0</v>
      </c>
      <c r="M13" s="3">
        <v>-34692771617</v>
      </c>
      <c r="O13" s="3">
        <v>0</v>
      </c>
      <c r="Q13" s="3">
        <v>-34692771617</v>
      </c>
    </row>
    <row r="14" spans="1:17" ht="22.5" x14ac:dyDescent="0.55000000000000004">
      <c r="A14" s="2" t="s">
        <v>174</v>
      </c>
      <c r="C14" s="3">
        <f>'سود اوراق بهادار'!I11</f>
        <v>43780178265</v>
      </c>
      <c r="E14" s="3">
        <v>0</v>
      </c>
      <c r="G14" s="3">
        <v>0</v>
      </c>
      <c r="I14" s="3">
        <f>C14+E14+G14</f>
        <v>43780178265</v>
      </c>
      <c r="K14" s="3">
        <v>43780178265</v>
      </c>
      <c r="M14" s="3">
        <v>0</v>
      </c>
      <c r="O14" s="3">
        <v>0</v>
      </c>
      <c r="Q14" s="3">
        <v>43780178265</v>
      </c>
    </row>
    <row r="15" spans="1:17" x14ac:dyDescent="0.5">
      <c r="A15" s="1" t="s">
        <v>37</v>
      </c>
      <c r="C15" s="4">
        <f>SUM(C8:C13)</f>
        <v>660444452</v>
      </c>
      <c r="E15" s="4">
        <f>SUM(E8:E14)</f>
        <v>-34269488177</v>
      </c>
      <c r="G15" s="4">
        <f>SUM(G8:G14)</f>
        <v>0</v>
      </c>
      <c r="I15" s="4">
        <f>SUM(I8:I14)</f>
        <v>10171134540</v>
      </c>
      <c r="K15" s="4">
        <f>SUM(K8:K14)</f>
        <v>44440622717</v>
      </c>
      <c r="M15" s="4">
        <f>SUM(M8:M14)</f>
        <v>-34269488177</v>
      </c>
      <c r="O15" s="4">
        <f>SUM(O8:O14)</f>
        <v>0</v>
      </c>
      <c r="Q15" s="4">
        <f>SUM(Q8:Q14)</f>
        <v>10171134540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35"/>
  <sheetViews>
    <sheetView rightToLeft="1" topLeftCell="A22" workbookViewId="0">
      <selection activeCell="K35" sqref="K35"/>
    </sheetView>
  </sheetViews>
  <sheetFormatPr defaultRowHeight="21.75" x14ac:dyDescent="0.5"/>
  <cols>
    <col min="1" max="1" width="24.28515625" style="1" bestFit="1" customWidth="1"/>
    <col min="2" max="2" width="1" style="1" customWidth="1"/>
    <col min="3" max="3" width="31" style="1" customWidth="1"/>
    <col min="4" max="4" width="1" style="1" customWidth="1"/>
    <col min="5" max="5" width="34" style="1" customWidth="1"/>
    <col min="6" max="6" width="1" style="1" customWidth="1"/>
    <col min="7" max="7" width="30" style="1" customWidth="1"/>
    <col min="8" max="8" width="1" style="1" customWidth="1"/>
    <col min="9" max="9" width="34" style="1" customWidth="1"/>
    <col min="10" max="10" width="1" style="1" customWidth="1"/>
    <col min="11" max="11" width="30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2.5" x14ac:dyDescent="0.5">
      <c r="A2" s="14" t="s">
        <v>0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  <c r="J2" s="14" t="s">
        <v>0</v>
      </c>
      <c r="K2" s="14" t="s">
        <v>0</v>
      </c>
    </row>
    <row r="3" spans="1:11" ht="22.5" x14ac:dyDescent="0.5">
      <c r="A3" s="14" t="s">
        <v>132</v>
      </c>
      <c r="B3" s="14" t="s">
        <v>132</v>
      </c>
      <c r="C3" s="14" t="s">
        <v>132</v>
      </c>
      <c r="D3" s="14" t="s">
        <v>132</v>
      </c>
      <c r="E3" s="14" t="s">
        <v>132</v>
      </c>
      <c r="F3" s="14" t="s">
        <v>132</v>
      </c>
      <c r="G3" s="14" t="s">
        <v>132</v>
      </c>
      <c r="H3" s="14" t="s">
        <v>132</v>
      </c>
      <c r="I3" s="14" t="s">
        <v>132</v>
      </c>
      <c r="J3" s="14" t="s">
        <v>132</v>
      </c>
      <c r="K3" s="14" t="s">
        <v>132</v>
      </c>
    </row>
    <row r="4" spans="1:11" ht="22.5" x14ac:dyDescent="0.5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  <c r="J4" s="14" t="s">
        <v>2</v>
      </c>
      <c r="K4" s="14" t="s">
        <v>2</v>
      </c>
    </row>
    <row r="6" spans="1:11" ht="22.5" x14ac:dyDescent="0.5">
      <c r="A6" s="15" t="s">
        <v>159</v>
      </c>
      <c r="B6" s="15" t="s">
        <v>159</v>
      </c>
      <c r="C6" s="15" t="s">
        <v>159</v>
      </c>
      <c r="E6" s="15" t="s">
        <v>165</v>
      </c>
      <c r="F6" s="15" t="s">
        <v>134</v>
      </c>
      <c r="G6" s="15" t="s">
        <v>134</v>
      </c>
      <c r="I6" s="15" t="s">
        <v>166</v>
      </c>
      <c r="J6" s="15" t="s">
        <v>135</v>
      </c>
      <c r="K6" s="15" t="s">
        <v>135</v>
      </c>
    </row>
    <row r="7" spans="1:11" ht="22.5" x14ac:dyDescent="0.5">
      <c r="A7" s="15" t="s">
        <v>160</v>
      </c>
      <c r="C7" s="15" t="s">
        <v>78</v>
      </c>
      <c r="E7" s="15" t="s">
        <v>161</v>
      </c>
      <c r="G7" s="15" t="s">
        <v>162</v>
      </c>
      <c r="I7" s="15" t="s">
        <v>161</v>
      </c>
      <c r="K7" s="15" t="s">
        <v>162</v>
      </c>
    </row>
    <row r="8" spans="1:11" ht="22.5" x14ac:dyDescent="0.55000000000000004">
      <c r="A8" s="2" t="s">
        <v>83</v>
      </c>
      <c r="C8" s="1" t="s">
        <v>84</v>
      </c>
      <c r="E8" s="3">
        <v>37157</v>
      </c>
      <c r="G8" s="8">
        <v>1.3663267771321405E-6</v>
      </c>
      <c r="I8" s="3">
        <v>37157</v>
      </c>
      <c r="K8" s="8">
        <f>I8/$I$34</f>
        <v>1.3663267771321405E-6</v>
      </c>
    </row>
    <row r="9" spans="1:11" ht="22.5" x14ac:dyDescent="0.55000000000000004">
      <c r="A9" s="2" t="s">
        <v>83</v>
      </c>
      <c r="C9" s="1" t="s">
        <v>87</v>
      </c>
      <c r="E9" s="3">
        <v>43487</v>
      </c>
      <c r="G9" s="8">
        <v>1.5990917608295985E-6</v>
      </c>
      <c r="I9" s="3">
        <v>43487</v>
      </c>
      <c r="K9" s="8">
        <f t="shared" ref="K9:K33" si="0">I9/$I$34</f>
        <v>1.5990917608295985E-6</v>
      </c>
    </row>
    <row r="10" spans="1:11" ht="22.5" x14ac:dyDescent="0.55000000000000004">
      <c r="A10" s="2" t="s">
        <v>83</v>
      </c>
      <c r="C10" s="1" t="s">
        <v>88</v>
      </c>
      <c r="E10" s="3">
        <v>48125</v>
      </c>
      <c r="G10" s="8">
        <v>1.7696389953302006E-6</v>
      </c>
      <c r="I10" s="3">
        <v>48125</v>
      </c>
      <c r="K10" s="8">
        <f t="shared" si="0"/>
        <v>1.7696389953302006E-6</v>
      </c>
    </row>
    <row r="11" spans="1:11" ht="22.5" x14ac:dyDescent="0.55000000000000004">
      <c r="A11" s="2" t="s">
        <v>83</v>
      </c>
      <c r="C11" s="1" t="s">
        <v>89</v>
      </c>
      <c r="E11" s="3">
        <v>46872</v>
      </c>
      <c r="G11" s="8">
        <v>1.7235640309426942E-6</v>
      </c>
      <c r="I11" s="3">
        <v>46872</v>
      </c>
      <c r="K11" s="8">
        <f t="shared" si="0"/>
        <v>1.7235640309426942E-6</v>
      </c>
    </row>
    <row r="12" spans="1:11" ht="22.5" x14ac:dyDescent="0.55000000000000004">
      <c r="A12" s="2" t="s">
        <v>90</v>
      </c>
      <c r="C12" s="1" t="s">
        <v>91</v>
      </c>
      <c r="E12" s="3">
        <v>115472477</v>
      </c>
      <c r="G12" s="8">
        <v>4.2461215207598895E-3</v>
      </c>
      <c r="I12" s="3">
        <v>115472477</v>
      </c>
      <c r="K12" s="8">
        <f t="shared" si="0"/>
        <v>4.2461215207598895E-3</v>
      </c>
    </row>
    <row r="13" spans="1:11" ht="22.5" x14ac:dyDescent="0.55000000000000004">
      <c r="A13" s="2" t="s">
        <v>90</v>
      </c>
      <c r="C13" s="1" t="s">
        <v>93</v>
      </c>
      <c r="E13" s="3">
        <v>1131715376</v>
      </c>
      <c r="G13" s="8">
        <v>4.1615120228246857E-2</v>
      </c>
      <c r="I13" s="3">
        <v>1131715376</v>
      </c>
      <c r="K13" s="8">
        <f t="shared" si="0"/>
        <v>4.1615120228246857E-2</v>
      </c>
    </row>
    <row r="14" spans="1:11" ht="22.5" x14ac:dyDescent="0.55000000000000004">
      <c r="A14" s="2" t="s">
        <v>90</v>
      </c>
      <c r="C14" s="1" t="s">
        <v>95</v>
      </c>
      <c r="E14" s="3">
        <v>928650509</v>
      </c>
      <c r="G14" s="8">
        <v>3.4148075922278219E-2</v>
      </c>
      <c r="I14" s="3">
        <v>928650509</v>
      </c>
      <c r="K14" s="8">
        <f t="shared" si="0"/>
        <v>3.4148075922278219E-2</v>
      </c>
    </row>
    <row r="15" spans="1:11" ht="22.5" x14ac:dyDescent="0.55000000000000004">
      <c r="A15" s="2" t="s">
        <v>90</v>
      </c>
      <c r="C15" s="1" t="s">
        <v>97</v>
      </c>
      <c r="E15" s="3">
        <v>95305908</v>
      </c>
      <c r="G15" s="8">
        <v>3.5045621045642081E-3</v>
      </c>
      <c r="I15" s="3">
        <v>95305908</v>
      </c>
      <c r="K15" s="8">
        <f t="shared" si="0"/>
        <v>3.5045621045642081E-3</v>
      </c>
    </row>
    <row r="16" spans="1:11" ht="22.5" x14ac:dyDescent="0.55000000000000004">
      <c r="A16" s="2" t="s">
        <v>90</v>
      </c>
      <c r="C16" s="1" t="s">
        <v>99</v>
      </c>
      <c r="E16" s="3">
        <v>7010494</v>
      </c>
      <c r="G16" s="8">
        <v>2.5778791810760312E-4</v>
      </c>
      <c r="I16" s="3">
        <v>7010494</v>
      </c>
      <c r="K16" s="8">
        <f t="shared" si="0"/>
        <v>2.5778791810760312E-4</v>
      </c>
    </row>
    <row r="17" spans="1:11" ht="22.5" x14ac:dyDescent="0.55000000000000004">
      <c r="A17" s="2" t="s">
        <v>90</v>
      </c>
      <c r="C17" s="1" t="s">
        <v>100</v>
      </c>
      <c r="E17" s="3">
        <v>2034489117</v>
      </c>
      <c r="G17" s="8">
        <v>7.481166289907755E-2</v>
      </c>
      <c r="I17" s="3">
        <v>2034489117</v>
      </c>
      <c r="K17" s="8">
        <f t="shared" si="0"/>
        <v>7.481166289907755E-2</v>
      </c>
    </row>
    <row r="18" spans="1:11" ht="22.5" x14ac:dyDescent="0.55000000000000004">
      <c r="A18" s="2" t="s">
        <v>90</v>
      </c>
      <c r="C18" s="1" t="s">
        <v>101</v>
      </c>
      <c r="E18" s="3">
        <v>526038083</v>
      </c>
      <c r="G18" s="8">
        <v>1.9343324773102227E-2</v>
      </c>
      <c r="I18" s="3">
        <v>526038083</v>
      </c>
      <c r="K18" s="8">
        <f t="shared" si="0"/>
        <v>1.9343324773102227E-2</v>
      </c>
    </row>
    <row r="19" spans="1:11" ht="22.5" x14ac:dyDescent="0.55000000000000004">
      <c r="A19" s="2" t="s">
        <v>90</v>
      </c>
      <c r="C19" s="1" t="s">
        <v>103</v>
      </c>
      <c r="E19" s="3">
        <v>191700829</v>
      </c>
      <c r="G19" s="8">
        <v>7.0491690895693833E-3</v>
      </c>
      <c r="I19" s="3">
        <v>191700829</v>
      </c>
      <c r="K19" s="8">
        <f t="shared" si="0"/>
        <v>7.0491690895693833E-3</v>
      </c>
    </row>
    <row r="20" spans="1:11" ht="22.5" x14ac:dyDescent="0.55000000000000004">
      <c r="A20" s="2" t="s">
        <v>90</v>
      </c>
      <c r="C20" s="1" t="s">
        <v>105</v>
      </c>
      <c r="E20" s="3">
        <v>104238832</v>
      </c>
      <c r="G20" s="8">
        <v>3.8330410791662037E-3</v>
      </c>
      <c r="I20" s="3">
        <v>104238832</v>
      </c>
      <c r="K20" s="8">
        <f t="shared" si="0"/>
        <v>3.8330410791662037E-3</v>
      </c>
    </row>
    <row r="21" spans="1:11" ht="22.5" x14ac:dyDescent="0.55000000000000004">
      <c r="A21" s="2" t="s">
        <v>90</v>
      </c>
      <c r="C21" s="1" t="s">
        <v>107</v>
      </c>
      <c r="E21" s="3">
        <v>1285918323</v>
      </c>
      <c r="G21" s="8">
        <v>4.7285427723437225E-2</v>
      </c>
      <c r="I21" s="3">
        <v>1285918323</v>
      </c>
      <c r="K21" s="8">
        <f t="shared" si="0"/>
        <v>4.7285427723437225E-2</v>
      </c>
    </row>
    <row r="22" spans="1:11" ht="22.5" x14ac:dyDescent="0.55000000000000004">
      <c r="A22" s="2" t="s">
        <v>90</v>
      </c>
      <c r="C22" s="1" t="s">
        <v>109</v>
      </c>
      <c r="E22" s="3">
        <v>143139662</v>
      </c>
      <c r="G22" s="8">
        <v>5.263491483710846E-3</v>
      </c>
      <c r="I22" s="3">
        <v>143139662</v>
      </c>
      <c r="K22" s="8">
        <f t="shared" si="0"/>
        <v>5.263491483710846E-3</v>
      </c>
    </row>
    <row r="23" spans="1:11" ht="22.5" x14ac:dyDescent="0.55000000000000004">
      <c r="A23" s="2" t="s">
        <v>90</v>
      </c>
      <c r="C23" s="1" t="s">
        <v>111</v>
      </c>
      <c r="E23" s="3">
        <v>454287085</v>
      </c>
      <c r="G23" s="8">
        <v>1.6704917209161254E-2</v>
      </c>
      <c r="I23" s="3">
        <v>454287085</v>
      </c>
      <c r="K23" s="8">
        <f t="shared" si="0"/>
        <v>1.6704917209161254E-2</v>
      </c>
    </row>
    <row r="24" spans="1:11" ht="22.5" x14ac:dyDescent="0.55000000000000004">
      <c r="A24" s="2" t="s">
        <v>90</v>
      </c>
      <c r="C24" s="1" t="s">
        <v>113</v>
      </c>
      <c r="E24" s="3">
        <v>42991321</v>
      </c>
      <c r="G24" s="8">
        <v>1.5808647917373122E-3</v>
      </c>
      <c r="I24" s="3">
        <v>42991321</v>
      </c>
      <c r="K24" s="8">
        <f t="shared" si="0"/>
        <v>1.5808647917373122E-3</v>
      </c>
    </row>
    <row r="25" spans="1:11" ht="22.5" x14ac:dyDescent="0.55000000000000004">
      <c r="A25" s="2" t="s">
        <v>115</v>
      </c>
      <c r="C25" s="1" t="s">
        <v>116</v>
      </c>
      <c r="E25" s="3">
        <v>21668</v>
      </c>
      <c r="G25" s="8">
        <v>7.9676961560134621E-7</v>
      </c>
      <c r="I25" s="3">
        <v>21668</v>
      </c>
      <c r="K25" s="8">
        <f t="shared" si="0"/>
        <v>7.9676961560134621E-7</v>
      </c>
    </row>
    <row r="26" spans="1:11" ht="22.5" x14ac:dyDescent="0.55000000000000004">
      <c r="A26" s="2" t="s">
        <v>117</v>
      </c>
      <c r="C26" s="1" t="s">
        <v>118</v>
      </c>
      <c r="E26" s="3">
        <v>1031229481</v>
      </c>
      <c r="G26" s="8">
        <v>3.7920081095308554E-2</v>
      </c>
      <c r="I26" s="3">
        <v>1031229481</v>
      </c>
      <c r="K26" s="8">
        <f t="shared" si="0"/>
        <v>3.7920081095308554E-2</v>
      </c>
    </row>
    <row r="27" spans="1:11" ht="22.5" x14ac:dyDescent="0.55000000000000004">
      <c r="A27" s="2" t="s">
        <v>117</v>
      </c>
      <c r="C27" s="1" t="s">
        <v>120</v>
      </c>
      <c r="E27" s="3">
        <v>2129713114</v>
      </c>
      <c r="G27" s="8">
        <v>7.8313212995335335E-2</v>
      </c>
      <c r="I27" s="3">
        <v>2129713114</v>
      </c>
      <c r="K27" s="8">
        <f t="shared" si="0"/>
        <v>7.8313212995335335E-2</v>
      </c>
    </row>
    <row r="28" spans="1:11" ht="22.5" x14ac:dyDescent="0.55000000000000004">
      <c r="A28" s="2" t="s">
        <v>117</v>
      </c>
      <c r="C28" s="1" t="s">
        <v>122</v>
      </c>
      <c r="E28" s="3">
        <v>3967991782</v>
      </c>
      <c r="G28" s="8">
        <v>0.14590988032367735</v>
      </c>
      <c r="I28" s="3">
        <v>3967991782</v>
      </c>
      <c r="K28" s="8">
        <f t="shared" si="0"/>
        <v>0.14590988032367735</v>
      </c>
    </row>
    <row r="29" spans="1:11" ht="22.5" x14ac:dyDescent="0.55000000000000004">
      <c r="A29" s="2" t="s">
        <v>117</v>
      </c>
      <c r="C29" s="1" t="s">
        <v>124</v>
      </c>
      <c r="E29" s="3">
        <v>8294672105</v>
      </c>
      <c r="G29" s="8">
        <v>0.30500935502307824</v>
      </c>
      <c r="I29" s="3">
        <v>8294672105</v>
      </c>
      <c r="K29" s="8">
        <f t="shared" si="0"/>
        <v>0.30500935502307824</v>
      </c>
    </row>
    <row r="30" spans="1:11" ht="22.5" x14ac:dyDescent="0.55000000000000004">
      <c r="A30" s="2" t="s">
        <v>90</v>
      </c>
      <c r="C30" s="1" t="s">
        <v>126</v>
      </c>
      <c r="E30" s="3">
        <v>162584176</v>
      </c>
      <c r="G30" s="8">
        <v>5.9784996960670859E-3</v>
      </c>
      <c r="I30" s="3">
        <v>162584176</v>
      </c>
      <c r="K30" s="8">
        <f t="shared" si="0"/>
        <v>5.9784996960670859E-3</v>
      </c>
    </row>
    <row r="31" spans="1:11" ht="22.5" x14ac:dyDescent="0.55000000000000004">
      <c r="A31" s="2" t="s">
        <v>117</v>
      </c>
      <c r="C31" s="1" t="s">
        <v>127</v>
      </c>
      <c r="E31" s="3">
        <v>3385122947</v>
      </c>
      <c r="G31" s="8">
        <v>0.1244767910856787</v>
      </c>
      <c r="I31" s="3">
        <v>3385122947</v>
      </c>
      <c r="K31" s="8">
        <f t="shared" si="0"/>
        <v>0.1244767910856787</v>
      </c>
    </row>
    <row r="32" spans="1:11" ht="22.5" x14ac:dyDescent="0.55000000000000004">
      <c r="A32" s="2" t="s">
        <v>117</v>
      </c>
      <c r="C32" s="1" t="s">
        <v>129</v>
      </c>
      <c r="E32" s="3">
        <v>358688510</v>
      </c>
      <c r="G32" s="8">
        <v>1.3189593235800242E-2</v>
      </c>
      <c r="I32" s="3">
        <v>358688510</v>
      </c>
      <c r="K32" s="8">
        <f t="shared" si="0"/>
        <v>1.3189593235800242E-2</v>
      </c>
    </row>
    <row r="33" spans="1:11" ht="23.25" thickBot="1" x14ac:dyDescent="0.6">
      <c r="A33" s="2" t="s">
        <v>90</v>
      </c>
      <c r="C33" s="1" t="s">
        <v>130</v>
      </c>
      <c r="E33" s="3">
        <v>803654681</v>
      </c>
      <c r="G33" s="8">
        <v>2.9551764410955902E-2</v>
      </c>
      <c r="I33" s="3">
        <v>803654681</v>
      </c>
      <c r="K33" s="8">
        <f t="shared" si="0"/>
        <v>2.9551764410955902E-2</v>
      </c>
    </row>
    <row r="34" spans="1:11" ht="22.5" thickBot="1" x14ac:dyDescent="0.55000000000000004">
      <c r="A34" s="1" t="s">
        <v>37</v>
      </c>
      <c r="C34" s="1" t="s">
        <v>37</v>
      </c>
      <c r="E34" s="4">
        <f>SUM(E8:E33)</f>
        <v>27194812121</v>
      </c>
      <c r="G34" s="9">
        <f>SUM(G8:G33)</f>
        <v>0.99999999999999989</v>
      </c>
      <c r="I34" s="4">
        <f>SUM(I8:I33)</f>
        <v>27194812121</v>
      </c>
      <c r="K34" s="9">
        <f>SUM(K8:K33)</f>
        <v>0.99999999999999989</v>
      </c>
    </row>
    <row r="35" spans="1:11" ht="22.5" thickTop="1" x14ac:dyDescent="0.5"/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12:C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واحد های صندوق</vt:lpstr>
      <vt:lpstr>اوراق</vt:lpstr>
      <vt:lpstr>سپرده</vt:lpstr>
      <vt:lpstr>درآمدها</vt:lpstr>
      <vt:lpstr>درآمد سرمایه گذاری در سهام</vt:lpstr>
      <vt:lpstr>درآمد سرمایه گذاری در صندوق </vt:lpstr>
      <vt:lpstr>درآمد سرمایه گذاری در اوراق بها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Akrami, Abbas</dc:creator>
  <cp:lastModifiedBy>Ghayouri, Ali</cp:lastModifiedBy>
  <dcterms:created xsi:type="dcterms:W3CDTF">2024-07-29T10:13:17Z</dcterms:created>
  <dcterms:modified xsi:type="dcterms:W3CDTF">2024-07-31T07:02:19Z</dcterms:modified>
</cp:coreProperties>
</file>