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صندوق ها\"/>
    </mc:Choice>
  </mc:AlternateContent>
  <xr:revisionPtr revIDLastSave="0" documentId="13_ncr:1_{3B98F167-A364-445E-80B0-42BCF806A21C}" xr6:coauthVersionLast="47" xr6:coauthVersionMax="47" xr10:uidLastSave="{00000000-0000-0000-0000-000000000000}"/>
  <bookViews>
    <workbookView xWindow="-120" yWindow="-120" windowWidth="29040" windowHeight="15720" tabRatio="944" activeTab="2" xr2:uid="{00000000-000D-0000-FFFF-FFFF00000000}"/>
  </bookViews>
  <sheets>
    <sheet name="سهام" sheetId="1" r:id="rId1"/>
    <sheet name="واحدهای صندوق" sheetId="16" r:id="rId2"/>
    <sheet name="اوراق " sheetId="3" r:id="rId3"/>
    <sheet name="سپرده" sheetId="6" r:id="rId4"/>
    <sheet name=" درآمدها" sheetId="15" r:id="rId5"/>
    <sheet name="سرمایه‌گذاری در سهام" sheetId="11" r:id="rId6"/>
    <sheet name="سرمایه‌گذاری در اوراق بها" sheetId="12" r:id="rId7"/>
    <sheet name="درآمد سپرده بانکی" sheetId="13" r:id="rId8"/>
    <sheet name="سایر درآمدها" sheetId="14" r:id="rId9"/>
    <sheet name="درآمد سود سهام" sheetId="8" r:id="rId10"/>
    <sheet name="سود اوراق بهادار" sheetId="17" r:id="rId11"/>
    <sheet name="سودسپرده بانکی" sheetId="7" r:id="rId12"/>
    <sheet name="درآمد ناشی از فروش" sheetId="10" r:id="rId13"/>
    <sheet name="درآمد ناشی از تغییر قیمت اوراق" sheetId="9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5" l="1"/>
  <c r="E11" i="15"/>
  <c r="E10" i="15"/>
  <c r="E8" i="15"/>
  <c r="E9" i="15"/>
  <c r="E7" i="15"/>
  <c r="C11" i="15"/>
  <c r="E10" i="14"/>
  <c r="C10" i="14"/>
  <c r="K42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8" i="13"/>
  <c r="G42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8" i="13"/>
  <c r="Q16" i="12"/>
  <c r="I14" i="12"/>
  <c r="I8" i="12"/>
  <c r="I9" i="12"/>
  <c r="I10" i="12"/>
  <c r="I11" i="12"/>
  <c r="I12" i="12"/>
  <c r="I13" i="12"/>
  <c r="I15" i="12"/>
  <c r="I16" i="12"/>
  <c r="Q9" i="12"/>
  <c r="Q10" i="12"/>
  <c r="Q11" i="12"/>
  <c r="Q12" i="12"/>
  <c r="Q13" i="12"/>
  <c r="Q14" i="12"/>
  <c r="Q15" i="12"/>
  <c r="Q8" i="12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8" i="11"/>
  <c r="S8" i="11"/>
  <c r="C22" i="11"/>
  <c r="E22" i="11"/>
  <c r="G22" i="11"/>
  <c r="I22" i="11"/>
  <c r="E22" i="10"/>
  <c r="G22" i="10"/>
  <c r="I22" i="10"/>
  <c r="M22" i="10"/>
  <c r="O22" i="10"/>
  <c r="Q22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8" i="10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8" i="9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8" i="7"/>
  <c r="M12" i="17"/>
  <c r="K12" i="17"/>
  <c r="I12" i="17"/>
  <c r="G12" i="17"/>
  <c r="E12" i="17"/>
  <c r="C12" i="17"/>
  <c r="W19" i="16" l="1"/>
  <c r="U19" i="16"/>
  <c r="O19" i="16"/>
  <c r="K19" i="16"/>
  <c r="G19" i="16"/>
  <c r="E19" i="16"/>
  <c r="I42" i="13" l="1"/>
  <c r="E42" i="13"/>
  <c r="Q17" i="12"/>
  <c r="O17" i="12"/>
  <c r="M17" i="12"/>
  <c r="K17" i="12"/>
  <c r="I17" i="12"/>
  <c r="G17" i="12"/>
  <c r="E17" i="12"/>
  <c r="C17" i="12"/>
  <c r="S22" i="11"/>
  <c r="Q22" i="11"/>
  <c r="O22" i="11"/>
  <c r="M22" i="11"/>
  <c r="Q29" i="9"/>
  <c r="O29" i="9"/>
  <c r="M29" i="9"/>
  <c r="I29" i="9"/>
  <c r="G29" i="9"/>
  <c r="E29" i="9"/>
  <c r="S10" i="8"/>
  <c r="Q10" i="8"/>
  <c r="O10" i="8"/>
  <c r="M10" i="8"/>
  <c r="K10" i="8"/>
  <c r="I10" i="8"/>
  <c r="M42" i="7"/>
  <c r="K42" i="7"/>
  <c r="I42" i="7"/>
  <c r="G42" i="7"/>
  <c r="E42" i="7"/>
  <c r="C42" i="7"/>
  <c r="I45" i="6"/>
  <c r="G45" i="6"/>
  <c r="E45" i="6"/>
  <c r="C45" i="6"/>
  <c r="AI18" i="3"/>
  <c r="AG18" i="3"/>
  <c r="AA18" i="3"/>
  <c r="W18" i="3"/>
  <c r="S18" i="3"/>
  <c r="Q18" i="3"/>
  <c r="W12" i="1"/>
  <c r="U12" i="1"/>
  <c r="O12" i="1"/>
  <c r="K12" i="1"/>
  <c r="G12" i="1"/>
  <c r="E12" i="1"/>
</calcChain>
</file>

<file path=xl/sharedStrings.xml><?xml version="1.0" encoding="utf-8"?>
<sst xmlns="http://schemas.openxmlformats.org/spreadsheetml/2006/main" count="1497" uniqueCount="221">
  <si>
    <t>صندوق سرمایه‌گذاری اختصاصی بازارگردانی مفید</t>
  </si>
  <si>
    <t>صورت وضعیت پورتفوی</t>
  </si>
  <si>
    <t>برای ماه منتهی به 1403/08/30</t>
  </si>
  <si>
    <t>نام شرکت</t>
  </si>
  <si>
    <t>1403/07/30</t>
  </si>
  <si>
    <t>تغییرات طی دوره</t>
  </si>
  <si>
    <t>1403/08/30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</si>
  <si>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</si>
  <si>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</si>
  <si>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</si>
  <si>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</si>
  <si>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</si>
  <si>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</si>
  <si>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</si>
  <si>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</si>
  <si>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صندوق طلای عیار مفید</t>
  </si>
  <si>
    <t>11.79%</t>
  </si>
  <si>
    <t>صندوق س.توسعه اندوخته آینده-س</t>
  </si>
  <si>
    <t>9.16%</t>
  </si>
  <si>
    <t>بانک خاورمیانه</t>
  </si>
  <si>
    <t>3.72%</t>
  </si>
  <si>
    <t>صندوق س شاخصی آرام مفید</t>
  </si>
  <si>
    <t>7.15%</t>
  </si>
  <si>
    <t>صندوق س. آوند مفید-د</t>
  </si>
  <si>
    <t>6.59%</t>
  </si>
  <si>
    <t>ح . نیان الکترونیک</t>
  </si>
  <si>
    <t>0.12%</t>
  </si>
  <si>
    <t>ص.س.درآمد ثابت کیمیا-د</t>
  </si>
  <si>
    <t>0.48%</t>
  </si>
  <si>
    <t>نیان الکترونیک</t>
  </si>
  <si>
    <t>4.73%</t>
  </si>
  <si>
    <t>صندوق س صنایع مفید- بخشی1 - استیل</t>
  </si>
  <si>
    <t>11.70%</t>
  </si>
  <si>
    <t>صندوق س صنایع مفید- بخشی2 - خودران</t>
  </si>
  <si>
    <t>0.96%</t>
  </si>
  <si>
    <t>صندوق س صنایع مفید- بخشی3 - سیمانو</t>
  </si>
  <si>
    <t>7.52%</t>
  </si>
  <si>
    <t>صندوق س. اهرمی مفید-س</t>
  </si>
  <si>
    <t>5.36%</t>
  </si>
  <si>
    <t>صندوق س صنایع مفید4-بخشی</t>
  </si>
  <si>
    <t>1.29%</t>
  </si>
  <si>
    <t/>
  </si>
  <si>
    <t>70.57%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</si>
  <si>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</si>
  <si>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</si>
  <si>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</si>
  <si>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</si>
  <si>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</si>
  <si>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</si>
  <si>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</si>
  <si>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</si>
  <si>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</si>
  <si>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آهن اسفنجی فولاد شادگان</t>
  </si>
  <si>
    <t>بله</t>
  </si>
  <si>
    <t>1402/08/29</t>
  </si>
  <si>
    <t>1403/08/29</t>
  </si>
  <si>
    <t>0.00%</t>
  </si>
  <si>
    <t>سلف شیرفرادما سولیکو کاله</t>
  </si>
  <si>
    <t>1402/11/08</t>
  </si>
  <si>
    <t>1404/05/08</t>
  </si>
  <si>
    <t>0.09%</t>
  </si>
  <si>
    <t>سلف شیر فرادما کاله</t>
  </si>
  <si>
    <t>0.01%</t>
  </si>
  <si>
    <t>سلف موازی پلی اتیلن سبک فیلم</t>
  </si>
  <si>
    <t>1402/12/15</t>
  </si>
  <si>
    <t>1404/12/15</t>
  </si>
  <si>
    <t>2.77%</t>
  </si>
  <si>
    <t>صکوک مرابحه دعبید69-3ماهه23%</t>
  </si>
  <si>
    <t>1402/09/07</t>
  </si>
  <si>
    <t>1406/09/07</t>
  </si>
  <si>
    <t>0.04%</t>
  </si>
  <si>
    <t>مرابحه شهر فرش-مفید060921</t>
  </si>
  <si>
    <t>1402/09/21</t>
  </si>
  <si>
    <t>1406/09/21</t>
  </si>
  <si>
    <t>مرابحه اورند پیشرو-مفید051118</t>
  </si>
  <si>
    <t>1402/11/18</t>
  </si>
  <si>
    <t>1405/11/18</t>
  </si>
  <si>
    <t>0.02%</t>
  </si>
  <si>
    <t>اجاره اهداف مفید 14070531</t>
  </si>
  <si>
    <t>1403/05/31</t>
  </si>
  <si>
    <t>1407/05/31</t>
  </si>
  <si>
    <t>0.95%</t>
  </si>
  <si>
    <t>سلف میلگرد درپاد تبریز</t>
  </si>
  <si>
    <t>1403/08/22</t>
  </si>
  <si>
    <t>1404/08/22</t>
  </si>
  <si>
    <t>0.05%</t>
  </si>
  <si>
    <t>4.01%</t>
  </si>
  <si>
    <t>درصد به کل دارایی‌ها</t>
  </si>
  <si>
    <t>سپرده</t>
  </si>
  <si>
    <t>شماره حساب</t>
  </si>
  <si>
    <t>مبلغ</t>
  </si>
  <si>
    <t>افزایش</t>
  </si>
  <si>
    <t>کاهش</t>
  </si>
  <si>
    <t>بانک ملت هفت تیر</t>
  </si>
  <si>
    <t>بانک پاسارگاد هفت تیر</t>
  </si>
  <si>
    <t>207-8100-18822188-1</t>
  </si>
  <si>
    <t>0.28%</t>
  </si>
  <si>
    <t>بانک خاورمیانه ظفر</t>
  </si>
  <si>
    <t>0.21%</t>
  </si>
  <si>
    <t>207-8100-18822188-3</t>
  </si>
  <si>
    <t>207-8100-18822188-2</t>
  </si>
  <si>
    <t>207-8100-18822188-5</t>
  </si>
  <si>
    <t>بانک خاورمیانه آفریقا</t>
  </si>
  <si>
    <t>100910810707074861</t>
  </si>
  <si>
    <t>0.33%</t>
  </si>
  <si>
    <t>100910810707074862</t>
  </si>
  <si>
    <t>1.39%</t>
  </si>
  <si>
    <t>100910810707074863</t>
  </si>
  <si>
    <t>1.28%</t>
  </si>
  <si>
    <t>100910810707074864</t>
  </si>
  <si>
    <t>100910810707075208</t>
  </si>
  <si>
    <t>2.37%</t>
  </si>
  <si>
    <t>1009-10-810-707075307</t>
  </si>
  <si>
    <t>0.82%</t>
  </si>
  <si>
    <t>100910810707075574</t>
  </si>
  <si>
    <t>100910810707075592</t>
  </si>
  <si>
    <t>100910810707075627</t>
  </si>
  <si>
    <t>100910810707075652</t>
  </si>
  <si>
    <t>1.61%</t>
  </si>
  <si>
    <t>100910810707075661</t>
  </si>
  <si>
    <t>100910810707075754</t>
  </si>
  <si>
    <t>0.52%</t>
  </si>
  <si>
    <t>100910810707075785</t>
  </si>
  <si>
    <t>بانک اقتصاد نوین حافظ</t>
  </si>
  <si>
    <t>10685072611861</t>
  </si>
  <si>
    <t>بانک اقتصاد نوین اقدسیه</t>
  </si>
  <si>
    <t>21628372611861</t>
  </si>
  <si>
    <t>0.22%</t>
  </si>
  <si>
    <t>21628382611863</t>
  </si>
  <si>
    <t>0.84%</t>
  </si>
  <si>
    <t>21628382611864</t>
  </si>
  <si>
    <t>1.76%</t>
  </si>
  <si>
    <t>100910810707075805</t>
  </si>
  <si>
    <t>21628372611865</t>
  </si>
  <si>
    <t>0.72%</t>
  </si>
  <si>
    <t>21628372611866</t>
  </si>
  <si>
    <t>0.08%</t>
  </si>
  <si>
    <t>100910810707075678</t>
  </si>
  <si>
    <t>1.06%</t>
  </si>
  <si>
    <t>21685072611861</t>
  </si>
  <si>
    <t>100910810707075961</t>
  </si>
  <si>
    <t>0.46%</t>
  </si>
  <si>
    <t>100910810707076168</t>
  </si>
  <si>
    <t>بانک تجارت کار</t>
  </si>
  <si>
    <t>0279004063978</t>
  </si>
  <si>
    <t>0479603490167</t>
  </si>
  <si>
    <t>0.78%</t>
  </si>
  <si>
    <t>0479603490208</t>
  </si>
  <si>
    <t>100910810707076160</t>
  </si>
  <si>
    <t>0.13%</t>
  </si>
  <si>
    <t>100910810707076281</t>
  </si>
  <si>
    <t>16.03%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</si>
  <si>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</si>
  <si>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</si>
  <si>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</si>
  <si>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</si>
  <si>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</si>
  <si>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</si>
  <si>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</si>
  <si>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</si>
  <si>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</si>
  <si>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</si>
  <si>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</si>
  <si>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</si>
  <si>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</si>
  <si>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</si>
  <si>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1403/04/28</t>
  </si>
  <si>
    <t>1403/04/12</t>
  </si>
  <si>
    <t>بهای فروش</t>
  </si>
  <si>
    <t>ارزش دفتری</t>
  </si>
  <si>
    <t>سود و زیان ناشی از تغییر قیمت</t>
  </si>
  <si>
    <t>سود و زیان ناشی از فروش</t>
  </si>
  <si>
    <t>صندوق اندیشه ورزان صباتامین -د</t>
  </si>
  <si>
    <t>درآمد سود سهام</t>
  </si>
  <si>
    <t>درآمد تغییر ارزش</t>
  </si>
  <si>
    <t>درآمد فروش</t>
  </si>
  <si>
    <t>درصد از کل درآمدها</t>
  </si>
  <si>
    <t>30.81%</t>
  </si>
  <si>
    <t>10.55%</t>
  </si>
  <si>
    <t>22.84%</t>
  </si>
  <si>
    <t>5.09%</t>
  </si>
  <si>
    <t>1.87%</t>
  </si>
  <si>
    <t>2.68%</t>
  </si>
  <si>
    <t>25.16%</t>
  </si>
  <si>
    <t>5.28%</t>
  </si>
  <si>
    <t>32.53%</t>
  </si>
  <si>
    <t>0.41%</t>
  </si>
  <si>
    <t>0.30%</t>
  </si>
  <si>
    <t>4.83%</t>
  </si>
  <si>
    <t>1.26%</t>
  </si>
  <si>
    <t>-1.14%</t>
  </si>
  <si>
    <t>-16.23%</t>
  </si>
  <si>
    <t>9.20%</t>
  </si>
  <si>
    <t>2.61%</t>
  </si>
  <si>
    <t>22.45%</t>
  </si>
  <si>
    <t>2.17%</t>
  </si>
  <si>
    <t>29.98%</t>
  </si>
  <si>
    <t>8.91%</t>
  </si>
  <si>
    <t>-67.66%</t>
  </si>
  <si>
    <t>28.17%</t>
  </si>
  <si>
    <t>0.03%</t>
  </si>
  <si>
    <t>11.85%</t>
  </si>
  <si>
    <t>7.71%</t>
  </si>
  <si>
    <t>91.56%</t>
  </si>
  <si>
    <t>91.07%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</si>
  <si>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</si>
  <si>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</si>
  <si>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</si>
  <si>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</si>
  <si>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</si>
  <si>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</si>
  <si>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21628372611862</t>
  </si>
  <si>
    <t>سایر درآمدها</t>
  </si>
  <si>
    <t>سایر درآمدها برای تنزیل سود سهام</t>
  </si>
  <si>
    <t>معین برای سایر درآمدهای تنزیل سود بانک</t>
  </si>
  <si>
    <t>سرمایه‌گذاری در سهام</t>
  </si>
  <si>
    <t>سرمایه‌گذاری در اوراق بهادار</t>
  </si>
  <si>
    <t>درآمد سپرده بانکی</t>
  </si>
  <si>
    <t>1403/08/01</t>
  </si>
  <si>
    <t>از ابتدای سال مالی</t>
  </si>
  <si>
    <t xml:space="preserve"> 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</si>
</sst>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6" x14ac:knownFonts="1">
    <font>
      <sz val="11"/>
      <name val="Calibri"/>
    </font>
    <font>
      <sz val="11"/>
      <name val="Calibri"/>
      <family val="2"/>
    </font>
    <font>
      <b/>
      <sz val="16"/>
      <color rgb="FF000000"/>
      <name val="B Mitra"/>
      <charset val="178"/>
    </font>
    <font>
      <sz val="16"/>
      <name val="B Mitra"/>
      <charset val="178"/>
    </font>
    <font>
      <b/>
      <sz val="16"/>
      <name val="B Mitra"/>
      <charset val="178"/>
    </font>
    <font>
      <sz val="16"/>
      <color theme="1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3" fontId="3" fillId="0" borderId="2" xfId="0" applyNumberFormat="1" applyFont="1" applyBorder="1"/>
    <xf numFmtId="164" fontId="5" fillId="0" borderId="0" xfId="0" applyNumberFormat="1" applyFont="1" applyAlignment="1">
      <alignment horizontal="center" vertical="center" readingOrder="2"/>
    </xf>
    <xf numFmtId="0" fontId="3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 vertical="center" readingOrder="2"/>
    </xf>
    <xf numFmtId="49" fontId="3" fillId="0" borderId="0" xfId="0" applyNumberFormat="1" applyFont="1"/>
    <xf numFmtId="10" fontId="3" fillId="0" borderId="0" xfId="1" applyNumberFormat="1" applyFont="1" applyAlignment="1">
      <alignment horizontal="center"/>
    </xf>
    <xf numFmtId="10" fontId="3" fillId="0" borderId="3" xfId="0" applyNumberFormat="1" applyFont="1" applyBorder="1" applyAlignment="1">
      <alignment horizontal="center"/>
    </xf>
    <xf numFmtId="10" fontId="3" fillId="0" borderId="2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5"/>
  <sheetViews>
    <sheetView rightToLeft="1" zoomScaleNormal="100" workbookViewId="0">
      <selection activeCell="K17" sqref="A17:K18"/>
    </sheetView>
  </sheetViews>
  <sheetFormatPr defaultRowHeight="24" x14ac:dyDescent="0.55000000000000004"/>
  <cols>
    <col min="1" max="1" width="38.5703125" style="1" bestFit="1" customWidth="1"/>
    <col min="2" max="2" width="1" style="1" customWidth="1"/>
    <col min="3" max="3" width="19" style="1" customWidth="1"/>
    <col min="4" max="4" width="1" style="1" customWidth="1"/>
    <col min="5" max="5" width="23" style="1" customWidth="1"/>
    <col min="6" max="6" width="1" style="1" customWidth="1"/>
    <col min="7" max="7" width="26" style="1" customWidth="1"/>
    <col min="8" max="8" width="1" style="1" customWidth="1"/>
    <col min="9" max="9" width="20" style="1" customWidth="1"/>
    <col min="10" max="10" width="1" style="1" customWidth="1"/>
    <col min="11" max="11" width="24" style="1" customWidth="1"/>
    <col min="12" max="12" width="1" style="1" customWidth="1"/>
    <col min="13" max="13" width="21" style="1" customWidth="1"/>
    <col min="14" max="14" width="1" style="1" customWidth="1"/>
    <col min="15" max="15" width="24" style="1" customWidth="1"/>
    <col min="16" max="16" width="1" style="1" customWidth="1"/>
    <col min="17" max="17" width="19" style="1" customWidth="1"/>
    <col min="18" max="18" width="1" style="1" customWidth="1"/>
    <col min="19" max="19" width="16" style="1" customWidth="1"/>
    <col min="20" max="20" width="1" style="1" customWidth="1"/>
    <col min="21" max="21" width="23" style="1" customWidth="1"/>
    <col min="22" max="22" width="1" style="1" customWidth="1"/>
    <col min="23" max="23" width="26" style="1" customWidth="1"/>
    <col min="24" max="24" width="1" style="1" customWidth="1"/>
    <col min="25" max="25" width="32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17" t="s">
        <v>0</v>
      </c>
      <c r="B2" s="17" t="s">
        <v>0</v>
      </c>
      <c r="C2" s="17" t="s">
        <v>0</v>
      </c>
      <c r="D2" s="17" t="s">
        <v>0</v>
      </c>
      <c r="E2" s="17" t="s">
        <v>0</v>
      </c>
      <c r="F2" s="17" t="s">
        <v>0</v>
      </c>
      <c r="G2" s="17" t="s">
        <v>0</v>
      </c>
      <c r="H2" s="17" t="s">
        <v>0</v>
      </c>
      <c r="I2" s="17" t="s">
        <v>0</v>
      </c>
      <c r="J2" s="17" t="s">
        <v>0</v>
      </c>
      <c r="K2" s="17" t="s">
        <v>0</v>
      </c>
      <c r="L2" s="17" t="s">
        <v>0</v>
      </c>
      <c r="M2" s="17" t="s">
        <v>0</v>
      </c>
      <c r="N2" s="17" t="s">
        <v>0</v>
      </c>
      <c r="O2" s="17" t="s">
        <v>0</v>
      </c>
      <c r="P2" s="17" t="s">
        <v>0</v>
      </c>
      <c r="Q2" s="17" t="s">
        <v>0</v>
      </c>
      <c r="R2" s="17" t="s">
        <v>0</v>
      </c>
      <c r="S2" s="17" t="s">
        <v>0</v>
      </c>
      <c r="T2" s="17" t="s">
        <v>0</v>
      </c>
      <c r="U2" s="17" t="s">
        <v>0</v>
      </c>
      <c r="V2" s="17" t="s">
        <v>0</v>
      </c>
      <c r="W2" s="17" t="s">
        <v>0</v>
      </c>
      <c r="X2" s="17" t="s">
        <v>0</v>
      </c>
      <c r="Y2" s="17" t="s">
        <v>0</v>
      </c>
    </row>
    <row r="3" spans="1:25" ht="24.75" x14ac:dyDescent="0.55000000000000004">
      <c r="A3" s="17" t="s">
        <v>1</v>
      </c>
      <c r="B3" s="17" t="s">
        <v>1</v>
      </c>
      <c r="C3" s="17" t="s">
        <v>1</v>
      </c>
      <c r="D3" s="17" t="s">
        <v>1</v>
      </c>
      <c r="E3" s="17" t="s">
        <v>1</v>
      </c>
      <c r="F3" s="17" t="s">
        <v>1</v>
      </c>
      <c r="G3" s="17" t="s">
        <v>1</v>
      </c>
      <c r="H3" s="17" t="s">
        <v>1</v>
      </c>
      <c r="I3" s="17" t="s">
        <v>1</v>
      </c>
      <c r="J3" s="17" t="s">
        <v>1</v>
      </c>
      <c r="K3" s="17" t="s">
        <v>1</v>
      </c>
      <c r="L3" s="17" t="s">
        <v>1</v>
      </c>
      <c r="M3" s="17" t="s">
        <v>1</v>
      </c>
      <c r="N3" s="17" t="s">
        <v>1</v>
      </c>
      <c r="O3" s="17" t="s">
        <v>1</v>
      </c>
      <c r="P3" s="17" t="s">
        <v>1</v>
      </c>
      <c r="Q3" s="17" t="s">
        <v>1</v>
      </c>
      <c r="R3" s="17" t="s">
        <v>1</v>
      </c>
      <c r="S3" s="17" t="s">
        <v>1</v>
      </c>
      <c r="T3" s="17" t="s">
        <v>1</v>
      </c>
      <c r="U3" s="17" t="s">
        <v>1</v>
      </c>
      <c r="V3" s="17" t="s">
        <v>1</v>
      </c>
      <c r="W3" s="17" t="s">
        <v>1</v>
      </c>
      <c r="X3" s="17" t="s">
        <v>1</v>
      </c>
      <c r="Y3" s="17" t="s">
        <v>1</v>
      </c>
    </row>
    <row r="4" spans="1:25" ht="24.75" x14ac:dyDescent="0.55000000000000004">
      <c r="A4" s="17" t="s">
        <v>2</v>
      </c>
      <c r="B4" s="17" t="s">
        <v>2</v>
      </c>
      <c r="C4" s="17" t="s">
        <v>2</v>
      </c>
      <c r="D4" s="17" t="s">
        <v>2</v>
      </c>
      <c r="E4" s="17" t="s">
        <v>2</v>
      </c>
      <c r="F4" s="17" t="s">
        <v>2</v>
      </c>
      <c r="G4" s="17" t="s">
        <v>2</v>
      </c>
      <c r="H4" s="17" t="s">
        <v>2</v>
      </c>
      <c r="I4" s="17" t="s">
        <v>2</v>
      </c>
      <c r="J4" s="17" t="s">
        <v>2</v>
      </c>
      <c r="K4" s="17" t="s">
        <v>2</v>
      </c>
      <c r="L4" s="17" t="s">
        <v>2</v>
      </c>
      <c r="M4" s="17" t="s">
        <v>2</v>
      </c>
      <c r="N4" s="17" t="s">
        <v>2</v>
      </c>
      <c r="O4" s="17" t="s">
        <v>2</v>
      </c>
      <c r="P4" s="17" t="s">
        <v>2</v>
      </c>
      <c r="Q4" s="17" t="s">
        <v>2</v>
      </c>
      <c r="R4" s="17" t="s">
        <v>2</v>
      </c>
      <c r="S4" s="17" t="s">
        <v>2</v>
      </c>
      <c r="T4" s="17" t="s">
        <v>2</v>
      </c>
      <c r="U4" s="17" t="s">
        <v>2</v>
      </c>
      <c r="V4" s="17" t="s">
        <v>2</v>
      </c>
      <c r="W4" s="17" t="s">
        <v>2</v>
      </c>
      <c r="X4" s="17" t="s">
        <v>2</v>
      </c>
      <c r="Y4" s="17" t="s">
        <v>2</v>
      </c>
    </row>
    <row r="6" spans="1:25" ht="24.75" x14ac:dyDescent="0.55000000000000004">
      <c r="A6" s="16" t="s">
        <v>3</v>
      </c>
      <c r="C6" s="16" t="s">
        <v>218</v>
      </c>
      <c r="D6" s="16" t="s">
        <v>4</v>
      </c>
      <c r="E6" s="16" t="s">
        <v>4</v>
      </c>
      <c r="F6" s="16" t="s">
        <v>4</v>
      </c>
      <c r="G6" s="16" t="s">
        <v>4</v>
      </c>
      <c r="I6" s="16" t="s">
        <v>5</v>
      </c>
      <c r="J6" s="16" t="s">
        <v>5</v>
      </c>
      <c r="K6" s="16" t="s">
        <v>5</v>
      </c>
      <c r="L6" s="16" t="s">
        <v>5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  <c r="T6" s="16" t="s">
        <v>6</v>
      </c>
      <c r="U6" s="16" t="s">
        <v>6</v>
      </c>
      <c r="V6" s="16" t="s">
        <v>6</v>
      </c>
      <c r="W6" s="16" t="s">
        <v>6</v>
      </c>
      <c r="X6" s="16" t="s">
        <v>6</v>
      </c>
      <c r="Y6" s="16" t="s">
        <v>6</v>
      </c>
    </row>
    <row r="7" spans="1:25" ht="24.75" x14ac:dyDescent="0.55000000000000004">
      <c r="A7" s="16" t="s">
        <v>3</v>
      </c>
      <c r="C7" s="16" t="s">
        <v>7</v>
      </c>
      <c r="E7" s="16" t="s">
        <v>8</v>
      </c>
      <c r="G7" s="16" t="s">
        <v>9</v>
      </c>
      <c r="I7" s="16" t="s">
        <v>10</v>
      </c>
      <c r="J7" s="16" t="s">
        <v>10</v>
      </c>
      <c r="K7" s="16" t="s">
        <v>10</v>
      </c>
      <c r="M7" s="16" t="s">
        <v>11</v>
      </c>
      <c r="N7" s="16" t="s">
        <v>11</v>
      </c>
      <c r="O7" s="16" t="s">
        <v>11</v>
      </c>
      <c r="Q7" s="16" t="s">
        <v>7</v>
      </c>
      <c r="S7" s="16" t="s">
        <v>12</v>
      </c>
      <c r="U7" s="16" t="s">
        <v>8</v>
      </c>
      <c r="W7" s="16" t="s">
        <v>9</v>
      </c>
      <c r="Y7" s="16" t="s">
        <v>13</v>
      </c>
    </row>
    <row r="8" spans="1:25" ht="25.5" thickBot="1" x14ac:dyDescent="0.6">
      <c r="A8" s="16" t="s">
        <v>3</v>
      </c>
      <c r="C8" s="16" t="s">
        <v>7</v>
      </c>
      <c r="E8" s="16" t="s">
        <v>8</v>
      </c>
      <c r="G8" s="16" t="s">
        <v>9</v>
      </c>
      <c r="I8" s="16" t="s">
        <v>7</v>
      </c>
      <c r="K8" s="16" t="s">
        <v>8</v>
      </c>
      <c r="M8" s="16" t="s">
        <v>7</v>
      </c>
      <c r="O8" s="16" t="s">
        <v>14</v>
      </c>
      <c r="Q8" s="16" t="s">
        <v>7</v>
      </c>
      <c r="S8" s="16" t="s">
        <v>12</v>
      </c>
      <c r="U8" s="16" t="s">
        <v>8</v>
      </c>
      <c r="W8" s="16" t="s">
        <v>9</v>
      </c>
      <c r="Y8" s="16" t="s">
        <v>13</v>
      </c>
    </row>
    <row r="9" spans="1:25" x14ac:dyDescent="0.55000000000000004">
      <c r="A9" s="1" t="s">
        <v>19</v>
      </c>
      <c r="C9" s="5">
        <v>256674924</v>
      </c>
      <c r="D9" s="5"/>
      <c r="E9" s="5">
        <v>531712428862</v>
      </c>
      <c r="F9" s="5"/>
      <c r="G9" s="5">
        <v>685314162026.33496</v>
      </c>
      <c r="H9" s="5"/>
      <c r="I9" s="5">
        <v>1736587</v>
      </c>
      <c r="J9" s="5"/>
      <c r="K9" s="5">
        <v>5183023935</v>
      </c>
      <c r="L9" s="5"/>
      <c r="M9" s="5">
        <v>0</v>
      </c>
      <c r="N9" s="5"/>
      <c r="O9" s="5">
        <v>0</v>
      </c>
      <c r="P9" s="5"/>
      <c r="Q9" s="5">
        <v>258411511</v>
      </c>
      <c r="R9" s="5"/>
      <c r="S9" s="5">
        <v>3035</v>
      </c>
      <c r="T9" s="5"/>
      <c r="U9" s="5">
        <v>536895452797</v>
      </c>
      <c r="V9" s="5"/>
      <c r="W9" s="5">
        <v>783682883893.72705</v>
      </c>
      <c r="X9" s="5"/>
      <c r="Y9" s="5" t="s">
        <v>20</v>
      </c>
    </row>
    <row r="10" spans="1:25" x14ac:dyDescent="0.55000000000000004">
      <c r="A10" s="1" t="s">
        <v>25</v>
      </c>
      <c r="C10" s="5">
        <v>282202098</v>
      </c>
      <c r="D10" s="5"/>
      <c r="E10" s="5">
        <v>1498210938282</v>
      </c>
      <c r="F10" s="5"/>
      <c r="G10" s="5">
        <v>2853714758983.8599</v>
      </c>
      <c r="H10" s="5"/>
      <c r="I10" s="5">
        <v>0</v>
      </c>
      <c r="J10" s="5"/>
      <c r="K10" s="5">
        <v>0</v>
      </c>
      <c r="L10" s="5"/>
      <c r="M10" s="5">
        <v>-279758345</v>
      </c>
      <c r="N10" s="5"/>
      <c r="O10" s="5">
        <v>2297416726056</v>
      </c>
      <c r="P10" s="5"/>
      <c r="Q10" s="5">
        <v>2443753</v>
      </c>
      <c r="R10" s="5"/>
      <c r="S10" s="5">
        <v>9960</v>
      </c>
      <c r="T10" s="5"/>
      <c r="U10" s="5">
        <v>12973884677</v>
      </c>
      <c r="V10" s="5"/>
      <c r="W10" s="5">
        <v>24321281647.291199</v>
      </c>
      <c r="X10" s="5"/>
      <c r="Y10" s="5" t="s">
        <v>26</v>
      </c>
    </row>
    <row r="11" spans="1:25" ht="24.75" thickBot="1" x14ac:dyDescent="0.6">
      <c r="A11" s="1" t="s">
        <v>29</v>
      </c>
      <c r="C11" s="5">
        <v>82297429</v>
      </c>
      <c r="D11" s="5"/>
      <c r="E11" s="5">
        <v>523587756330</v>
      </c>
      <c r="F11" s="5"/>
      <c r="G11" s="5">
        <v>914451898448.03503</v>
      </c>
      <c r="H11" s="5"/>
      <c r="I11" s="5">
        <v>10245757</v>
      </c>
      <c r="J11" s="5"/>
      <c r="K11" s="5">
        <v>108106692765</v>
      </c>
      <c r="L11" s="5"/>
      <c r="M11" s="5">
        <v>-1431706</v>
      </c>
      <c r="N11" s="5"/>
      <c r="O11" s="5">
        <v>15796377307</v>
      </c>
      <c r="P11" s="5"/>
      <c r="Q11" s="5">
        <v>91111480</v>
      </c>
      <c r="R11" s="5"/>
      <c r="S11" s="5">
        <v>10960</v>
      </c>
      <c r="T11" s="5"/>
      <c r="U11" s="5">
        <v>622352482354</v>
      </c>
      <c r="V11" s="5"/>
      <c r="W11" s="5">
        <v>997822898616.19202</v>
      </c>
      <c r="X11" s="5"/>
      <c r="Y11" s="5" t="s">
        <v>30</v>
      </c>
    </row>
    <row r="12" spans="1:25" ht="24.75" thickBot="1" x14ac:dyDescent="0.6">
      <c r="A12" s="1" t="s">
        <v>41</v>
      </c>
      <c r="C12" s="1" t="s">
        <v>41</v>
      </c>
      <c r="E12" s="4">
        <f>SUM(E9:E11)</f>
        <v>2553511123474</v>
      </c>
      <c r="G12" s="4">
        <f>SUM(G9:G11)</f>
        <v>4453480819458.2295</v>
      </c>
      <c r="I12" s="1" t="s">
        <v>41</v>
      </c>
      <c r="K12" s="4">
        <f>SUM(K9:K11)</f>
        <v>113289716700</v>
      </c>
      <c r="M12" s="1" t="s">
        <v>41</v>
      </c>
      <c r="O12" s="4">
        <f>SUM(O9:O11)</f>
        <v>2313213103363</v>
      </c>
      <c r="Q12" s="1" t="s">
        <v>41</v>
      </c>
      <c r="S12" s="1" t="s">
        <v>41</v>
      </c>
      <c r="U12" s="4">
        <f>SUM(U9:U11)</f>
        <v>1172221819828</v>
      </c>
      <c r="W12" s="4">
        <f>SUM(W9:W11)</f>
        <v>1805827064157.2104</v>
      </c>
      <c r="Y12" s="6" t="s">
        <v>42</v>
      </c>
    </row>
    <row r="13" spans="1:25" ht="24.75" thickTop="1" x14ac:dyDescent="0.55000000000000004"/>
    <row r="15" spans="1:25" x14ac:dyDescent="0.55000000000000004">
      <c r="Y15" s="3"/>
    </row>
  </sheetData>
  <mergeCells count="21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scale="2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2"/>
  <sheetViews>
    <sheetView rightToLeft="1" workbookViewId="0">
      <selection activeCell="I14" sqref="I14"/>
    </sheetView>
  </sheetViews>
  <sheetFormatPr defaultRowHeight="24" x14ac:dyDescent="0.55000000000000004"/>
  <cols>
    <col min="1" max="1" width="13.57031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17" t="s">
        <v>0</v>
      </c>
      <c r="B2" s="17" t="s">
        <v>0</v>
      </c>
      <c r="C2" s="17" t="s">
        <v>0</v>
      </c>
      <c r="D2" s="17" t="s">
        <v>0</v>
      </c>
      <c r="E2" s="17" t="s">
        <v>0</v>
      </c>
      <c r="F2" s="17" t="s">
        <v>0</v>
      </c>
      <c r="G2" s="17" t="s">
        <v>0</v>
      </c>
      <c r="H2" s="17" t="s">
        <v>0</v>
      </c>
      <c r="I2" s="17" t="s">
        <v>0</v>
      </c>
      <c r="J2" s="17" t="s">
        <v>0</v>
      </c>
      <c r="K2" s="17" t="s">
        <v>0</v>
      </c>
      <c r="L2" s="17" t="s">
        <v>0</v>
      </c>
      <c r="M2" s="17" t="s">
        <v>0</v>
      </c>
      <c r="N2" s="17" t="s">
        <v>0</v>
      </c>
      <c r="O2" s="17" t="s">
        <v>0</v>
      </c>
      <c r="P2" s="17" t="s">
        <v>0</v>
      </c>
      <c r="Q2" s="17" t="s">
        <v>0</v>
      </c>
      <c r="R2" s="17" t="s">
        <v>0</v>
      </c>
      <c r="S2" s="17" t="s">
        <v>0</v>
      </c>
    </row>
    <row r="3" spans="1:19" ht="24.75" x14ac:dyDescent="0.55000000000000004">
      <c r="A3" s="17" t="s">
        <v>152</v>
      </c>
      <c r="B3" s="17" t="s">
        <v>152</v>
      </c>
      <c r="C3" s="17" t="s">
        <v>152</v>
      </c>
      <c r="D3" s="17" t="s">
        <v>152</v>
      </c>
      <c r="E3" s="17" t="s">
        <v>152</v>
      </c>
      <c r="F3" s="17" t="s">
        <v>152</v>
      </c>
      <c r="G3" s="17" t="s">
        <v>152</v>
      </c>
      <c r="H3" s="17" t="s">
        <v>152</v>
      </c>
      <c r="I3" s="17" t="s">
        <v>152</v>
      </c>
      <c r="J3" s="17" t="s">
        <v>152</v>
      </c>
      <c r="K3" s="17" t="s">
        <v>152</v>
      </c>
      <c r="L3" s="17" t="s">
        <v>152</v>
      </c>
      <c r="M3" s="17" t="s">
        <v>152</v>
      </c>
      <c r="N3" s="17" t="s">
        <v>152</v>
      </c>
      <c r="O3" s="17" t="s">
        <v>152</v>
      </c>
      <c r="P3" s="17" t="s">
        <v>152</v>
      </c>
      <c r="Q3" s="17" t="s">
        <v>152</v>
      </c>
      <c r="R3" s="17" t="s">
        <v>152</v>
      </c>
      <c r="S3" s="17" t="s">
        <v>152</v>
      </c>
    </row>
    <row r="4" spans="1:19" ht="24.75" x14ac:dyDescent="0.55000000000000004">
      <c r="A4" s="17" t="s">
        <v>2</v>
      </c>
      <c r="B4" s="17" t="s">
        <v>2</v>
      </c>
      <c r="C4" s="17" t="s">
        <v>2</v>
      </c>
      <c r="D4" s="17" t="s">
        <v>2</v>
      </c>
      <c r="E4" s="17" t="s">
        <v>2</v>
      </c>
      <c r="F4" s="17" t="s">
        <v>2</v>
      </c>
      <c r="G4" s="17" t="s">
        <v>2</v>
      </c>
      <c r="H4" s="17" t="s">
        <v>2</v>
      </c>
      <c r="I4" s="17" t="s">
        <v>2</v>
      </c>
      <c r="J4" s="17" t="s">
        <v>2</v>
      </c>
      <c r="K4" s="17" t="s">
        <v>2</v>
      </c>
      <c r="L4" s="17" t="s">
        <v>2</v>
      </c>
      <c r="M4" s="17" t="s">
        <v>2</v>
      </c>
      <c r="N4" s="17" t="s">
        <v>2</v>
      </c>
      <c r="O4" s="17" t="s">
        <v>2</v>
      </c>
      <c r="P4" s="17" t="s">
        <v>2</v>
      </c>
      <c r="Q4" s="17" t="s">
        <v>2</v>
      </c>
      <c r="R4" s="17" t="s">
        <v>2</v>
      </c>
      <c r="S4" s="17" t="s">
        <v>2</v>
      </c>
    </row>
    <row r="6" spans="1:19" ht="24.75" x14ac:dyDescent="0.55000000000000004">
      <c r="A6" s="16" t="s">
        <v>3</v>
      </c>
      <c r="C6" s="16" t="s">
        <v>160</v>
      </c>
      <c r="D6" s="16" t="s">
        <v>160</v>
      </c>
      <c r="E6" s="16" t="s">
        <v>160</v>
      </c>
      <c r="F6" s="16" t="s">
        <v>160</v>
      </c>
      <c r="G6" s="16" t="s">
        <v>160</v>
      </c>
      <c r="I6" s="16" t="s">
        <v>154</v>
      </c>
      <c r="J6" s="16" t="s">
        <v>154</v>
      </c>
      <c r="K6" s="16" t="s">
        <v>154</v>
      </c>
      <c r="L6" s="16" t="s">
        <v>154</v>
      </c>
      <c r="M6" s="16" t="s">
        <v>154</v>
      </c>
      <c r="O6" s="16" t="s">
        <v>155</v>
      </c>
      <c r="P6" s="16" t="s">
        <v>155</v>
      </c>
      <c r="Q6" s="16" t="s">
        <v>155</v>
      </c>
      <c r="R6" s="16" t="s">
        <v>155</v>
      </c>
      <c r="S6" s="16" t="s">
        <v>155</v>
      </c>
    </row>
    <row r="7" spans="1:19" ht="24.75" x14ac:dyDescent="0.55000000000000004">
      <c r="A7" s="16" t="s">
        <v>3</v>
      </c>
      <c r="C7" s="16" t="s">
        <v>161</v>
      </c>
      <c r="E7" s="16" t="s">
        <v>162</v>
      </c>
      <c r="G7" s="16" t="s">
        <v>163</v>
      </c>
      <c r="I7" s="16" t="s">
        <v>164</v>
      </c>
      <c r="K7" s="16" t="s">
        <v>158</v>
      </c>
      <c r="M7" s="16" t="s">
        <v>165</v>
      </c>
      <c r="O7" s="16" t="s">
        <v>164</v>
      </c>
      <c r="Q7" s="16" t="s">
        <v>158</v>
      </c>
      <c r="S7" s="16" t="s">
        <v>165</v>
      </c>
    </row>
    <row r="8" spans="1:19" x14ac:dyDescent="0.55000000000000004">
      <c r="A8" s="1" t="s">
        <v>19</v>
      </c>
      <c r="C8" s="8" t="s">
        <v>166</v>
      </c>
      <c r="D8" s="8"/>
      <c r="E8" s="9">
        <v>154050050</v>
      </c>
      <c r="F8" s="8"/>
      <c r="G8" s="9">
        <v>300</v>
      </c>
      <c r="H8" s="8"/>
      <c r="I8" s="9">
        <v>0</v>
      </c>
      <c r="J8" s="8"/>
      <c r="K8" s="9">
        <v>0</v>
      </c>
      <c r="L8" s="8"/>
      <c r="M8" s="9">
        <v>0</v>
      </c>
      <c r="N8" s="8"/>
      <c r="O8" s="9">
        <v>46215015000</v>
      </c>
      <c r="P8" s="8"/>
      <c r="Q8" s="9">
        <v>0</v>
      </c>
      <c r="R8" s="8"/>
      <c r="S8" s="9">
        <v>46215015000</v>
      </c>
    </row>
    <row r="9" spans="1:19" x14ac:dyDescent="0.55000000000000004">
      <c r="A9" s="1" t="s">
        <v>29</v>
      </c>
      <c r="C9" s="8" t="s">
        <v>167</v>
      </c>
      <c r="D9" s="8"/>
      <c r="E9" s="9">
        <v>93988618</v>
      </c>
      <c r="F9" s="8"/>
      <c r="G9" s="9">
        <v>3750</v>
      </c>
      <c r="H9" s="8"/>
      <c r="I9" s="9">
        <v>0</v>
      </c>
      <c r="J9" s="8"/>
      <c r="K9" s="9">
        <v>0</v>
      </c>
      <c r="L9" s="8"/>
      <c r="M9" s="9">
        <v>0</v>
      </c>
      <c r="N9" s="8"/>
      <c r="O9" s="9">
        <v>352457317500</v>
      </c>
      <c r="P9" s="8"/>
      <c r="Q9" s="9">
        <v>0</v>
      </c>
      <c r="R9" s="8"/>
      <c r="S9" s="9">
        <v>352457317500</v>
      </c>
    </row>
    <row r="10" spans="1:19" x14ac:dyDescent="0.55000000000000004">
      <c r="A10" s="1" t="s">
        <v>41</v>
      </c>
      <c r="C10" s="8" t="s">
        <v>41</v>
      </c>
      <c r="D10" s="8"/>
      <c r="E10" s="8" t="s">
        <v>41</v>
      </c>
      <c r="F10" s="8"/>
      <c r="G10" s="8" t="s">
        <v>41</v>
      </c>
      <c r="H10" s="8"/>
      <c r="I10" s="10">
        <f>SUM(I8:I9)</f>
        <v>0</v>
      </c>
      <c r="J10" s="8"/>
      <c r="K10" s="10">
        <f>SUM(K8:K9)</f>
        <v>0</v>
      </c>
      <c r="L10" s="8"/>
      <c r="M10" s="10">
        <f>SUM(M8:M9)</f>
        <v>0</v>
      </c>
      <c r="N10" s="8"/>
      <c r="O10" s="10">
        <f>SUM(O8:O9)</f>
        <v>398672332500</v>
      </c>
      <c r="P10" s="8"/>
      <c r="Q10" s="10">
        <f>SUM(Q8:Q9)</f>
        <v>0</v>
      </c>
      <c r="R10" s="8"/>
      <c r="S10" s="10">
        <f>SUM(S8:S9)</f>
        <v>398672332500</v>
      </c>
    </row>
    <row r="11" spans="1:19" x14ac:dyDescent="0.55000000000000004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1:19" x14ac:dyDescent="0.55000000000000004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A1220-C85B-4E7F-AF7A-F7EAD9657318}">
  <dimension ref="A2:M16"/>
  <sheetViews>
    <sheetView rightToLeft="1" workbookViewId="0">
      <selection activeCell="E14" sqref="E14"/>
    </sheetView>
  </sheetViews>
  <sheetFormatPr defaultRowHeight="24" x14ac:dyDescent="0.55000000000000004"/>
  <cols>
    <col min="1" max="1" width="31.7109375" style="1" bestFit="1" customWidth="1"/>
    <col min="2" max="2" width="1" style="1" customWidth="1"/>
    <col min="3" max="3" width="20" style="1" customWidth="1"/>
    <col min="4" max="4" width="1" style="1" customWidth="1"/>
    <col min="5" max="5" width="16" style="1" customWidth="1"/>
    <col min="6" max="6" width="1" style="1" customWidth="1"/>
    <col min="7" max="7" width="20" style="1" customWidth="1"/>
    <col min="8" max="8" width="1" style="1" customWidth="1"/>
    <col min="9" max="9" width="21" style="1" customWidth="1"/>
    <col min="10" max="10" width="1" style="1" customWidth="1"/>
    <col min="11" max="11" width="18" style="1" customWidth="1"/>
    <col min="12" max="12" width="1" style="1" customWidth="1"/>
    <col min="13" max="13" width="21" style="1" customWidth="1"/>
    <col min="14" max="14" width="1" style="1" customWidth="1"/>
    <col min="15" max="16384" width="9.140625" style="1"/>
  </cols>
  <sheetData>
    <row r="2" spans="1:13" ht="24.75" x14ac:dyDescent="0.55000000000000004">
      <c r="A2" s="17" t="s">
        <v>0</v>
      </c>
      <c r="B2" s="17" t="s">
        <v>0</v>
      </c>
      <c r="C2" s="17" t="s">
        <v>0</v>
      </c>
      <c r="D2" s="17" t="s">
        <v>0</v>
      </c>
      <c r="E2" s="17" t="s">
        <v>0</v>
      </c>
      <c r="F2" s="17" t="s">
        <v>0</v>
      </c>
      <c r="G2" s="17" t="s">
        <v>0</v>
      </c>
      <c r="H2" s="17" t="s">
        <v>0</v>
      </c>
      <c r="I2" s="17" t="s">
        <v>0</v>
      </c>
      <c r="J2" s="17" t="s">
        <v>0</v>
      </c>
      <c r="K2" s="17" t="s">
        <v>0</v>
      </c>
      <c r="L2" s="17" t="s">
        <v>0</v>
      </c>
      <c r="M2" s="17" t="s">
        <v>0</v>
      </c>
    </row>
    <row r="3" spans="1:13" ht="24.75" x14ac:dyDescent="0.55000000000000004">
      <c r="A3" s="17" t="s">
        <v>152</v>
      </c>
      <c r="B3" s="17" t="s">
        <v>152</v>
      </c>
      <c r="C3" s="17" t="s">
        <v>152</v>
      </c>
      <c r="D3" s="17" t="s">
        <v>152</v>
      </c>
      <c r="E3" s="17" t="s">
        <v>152</v>
      </c>
      <c r="F3" s="17" t="s">
        <v>152</v>
      </c>
      <c r="G3" s="17" t="s">
        <v>152</v>
      </c>
      <c r="H3" s="17" t="s">
        <v>152</v>
      </c>
      <c r="I3" s="17" t="s">
        <v>152</v>
      </c>
      <c r="J3" s="17" t="s">
        <v>152</v>
      </c>
      <c r="K3" s="17" t="s">
        <v>152</v>
      </c>
      <c r="L3" s="17" t="s">
        <v>152</v>
      </c>
      <c r="M3" s="17" t="s">
        <v>152</v>
      </c>
    </row>
    <row r="4" spans="1:13" ht="24.75" x14ac:dyDescent="0.55000000000000004">
      <c r="A4" s="17" t="s">
        <v>2</v>
      </c>
      <c r="B4" s="17" t="s">
        <v>2</v>
      </c>
      <c r="C4" s="17" t="s">
        <v>2</v>
      </c>
      <c r="D4" s="17" t="s">
        <v>2</v>
      </c>
      <c r="E4" s="17" t="s">
        <v>2</v>
      </c>
      <c r="F4" s="17" t="s">
        <v>2</v>
      </c>
      <c r="G4" s="17" t="s">
        <v>2</v>
      </c>
      <c r="H4" s="17" t="s">
        <v>2</v>
      </c>
      <c r="I4" s="17" t="s">
        <v>2</v>
      </c>
      <c r="J4" s="17" t="s">
        <v>2</v>
      </c>
      <c r="K4" s="17" t="s">
        <v>2</v>
      </c>
      <c r="L4" s="17" t="s">
        <v>2</v>
      </c>
      <c r="M4" s="17" t="s">
        <v>2</v>
      </c>
    </row>
    <row r="6" spans="1:13" ht="25.5" thickBot="1" x14ac:dyDescent="0.6">
      <c r="A6" s="7" t="s">
        <v>153</v>
      </c>
      <c r="C6" s="16" t="s">
        <v>154</v>
      </c>
      <c r="D6" s="16" t="s">
        <v>154</v>
      </c>
      <c r="E6" s="16" t="s">
        <v>154</v>
      </c>
      <c r="F6" s="16" t="s">
        <v>154</v>
      </c>
      <c r="G6" s="16" t="s">
        <v>154</v>
      </c>
      <c r="I6" s="16" t="s">
        <v>155</v>
      </c>
      <c r="J6" s="16" t="s">
        <v>155</v>
      </c>
      <c r="K6" s="16" t="s">
        <v>155</v>
      </c>
      <c r="L6" s="16" t="s">
        <v>155</v>
      </c>
      <c r="M6" s="16" t="s">
        <v>155</v>
      </c>
    </row>
    <row r="7" spans="1:13" ht="25.5" thickBot="1" x14ac:dyDescent="0.6">
      <c r="A7" s="7" t="s">
        <v>156</v>
      </c>
      <c r="C7" s="7" t="s">
        <v>157</v>
      </c>
      <c r="E7" s="7" t="s">
        <v>158</v>
      </c>
      <c r="G7" s="7" t="s">
        <v>159</v>
      </c>
      <c r="I7" s="7" t="s">
        <v>157</v>
      </c>
      <c r="K7" s="7" t="s">
        <v>158</v>
      </c>
      <c r="M7" s="7" t="s">
        <v>159</v>
      </c>
    </row>
    <row r="8" spans="1:13" x14ac:dyDescent="0.55000000000000004">
      <c r="A8" s="1" t="s">
        <v>78</v>
      </c>
      <c r="C8" s="9">
        <v>3918204036</v>
      </c>
      <c r="D8" s="8"/>
      <c r="E8" s="8">
        <v>0</v>
      </c>
      <c r="F8" s="8"/>
      <c r="G8" s="9">
        <v>3918204036</v>
      </c>
      <c r="H8" s="8"/>
      <c r="I8" s="9">
        <v>11562842107</v>
      </c>
      <c r="J8" s="8"/>
      <c r="K8" s="8">
        <v>0</v>
      </c>
      <c r="L8" s="8"/>
      <c r="M8" s="9">
        <v>11562842107</v>
      </c>
    </row>
    <row r="9" spans="1:13" x14ac:dyDescent="0.55000000000000004">
      <c r="A9" s="1" t="s">
        <v>74</v>
      </c>
      <c r="C9" s="9">
        <v>95267038</v>
      </c>
      <c r="D9" s="8"/>
      <c r="E9" s="8">
        <v>0</v>
      </c>
      <c r="F9" s="8"/>
      <c r="G9" s="9">
        <v>95267038</v>
      </c>
      <c r="H9" s="8"/>
      <c r="I9" s="9">
        <v>484395062</v>
      </c>
      <c r="J9" s="8"/>
      <c r="K9" s="8">
        <v>0</v>
      </c>
      <c r="L9" s="8"/>
      <c r="M9" s="9">
        <v>484395062</v>
      </c>
    </row>
    <row r="10" spans="1:13" x14ac:dyDescent="0.55000000000000004">
      <c r="A10" s="1" t="s">
        <v>71</v>
      </c>
      <c r="C10" s="9">
        <v>382671690</v>
      </c>
      <c r="D10" s="8"/>
      <c r="E10" s="8">
        <v>0</v>
      </c>
      <c r="F10" s="8"/>
      <c r="G10" s="9">
        <v>382671690</v>
      </c>
      <c r="H10" s="8"/>
      <c r="I10" s="9">
        <v>1922920778</v>
      </c>
      <c r="J10" s="8"/>
      <c r="K10" s="8">
        <v>0</v>
      </c>
      <c r="L10" s="8"/>
      <c r="M10" s="9">
        <v>1922920778</v>
      </c>
    </row>
    <row r="11" spans="1:13" ht="24.75" thickBot="1" x14ac:dyDescent="0.6">
      <c r="A11" s="1" t="s">
        <v>67</v>
      </c>
      <c r="C11" s="9">
        <v>181768861</v>
      </c>
      <c r="D11" s="8"/>
      <c r="E11" s="8">
        <v>0</v>
      </c>
      <c r="F11" s="8"/>
      <c r="G11" s="9">
        <v>181768861</v>
      </c>
      <c r="H11" s="8"/>
      <c r="I11" s="9">
        <v>903874715</v>
      </c>
      <c r="J11" s="8"/>
      <c r="K11" s="8">
        <v>0</v>
      </c>
      <c r="L11" s="8"/>
      <c r="M11" s="9">
        <v>903874715</v>
      </c>
    </row>
    <row r="12" spans="1:13" ht="24.75" thickBot="1" x14ac:dyDescent="0.6">
      <c r="A12" s="1" t="s">
        <v>41</v>
      </c>
      <c r="C12" s="10">
        <f>SUM(C8:C11)</f>
        <v>4577911625</v>
      </c>
      <c r="D12" s="8"/>
      <c r="E12" s="10">
        <f>SUM(E8:E11)</f>
        <v>0</v>
      </c>
      <c r="F12" s="8"/>
      <c r="G12" s="10">
        <f>SUM(G8:G11)</f>
        <v>4577911625</v>
      </c>
      <c r="H12" s="8"/>
      <c r="I12" s="10">
        <f>SUM(I8:I11)</f>
        <v>14874032662</v>
      </c>
      <c r="J12" s="8"/>
      <c r="K12" s="10">
        <f>SUM(K8:K11)</f>
        <v>0</v>
      </c>
      <c r="L12" s="8"/>
      <c r="M12" s="10">
        <f>SUM(M8:M11)</f>
        <v>14874032662</v>
      </c>
    </row>
    <row r="13" spans="1:13" ht="24.75" thickTop="1" x14ac:dyDescent="0.55000000000000004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x14ac:dyDescent="0.55000000000000004"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x14ac:dyDescent="0.55000000000000004"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x14ac:dyDescent="0.55000000000000004"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</sheetData>
  <mergeCells count="5">
    <mergeCell ref="A2:M2"/>
    <mergeCell ref="A3:M3"/>
    <mergeCell ref="A4:M4"/>
    <mergeCell ref="C6:G6"/>
    <mergeCell ref="I6:M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O43"/>
  <sheetViews>
    <sheetView rightToLeft="1" topLeftCell="A34" workbookViewId="0">
      <selection activeCell="C11" sqref="C11"/>
    </sheetView>
  </sheetViews>
  <sheetFormatPr defaultRowHeight="24" x14ac:dyDescent="0.55000000000000004"/>
  <cols>
    <col min="1" max="1" width="22" style="1" bestFit="1" customWidth="1"/>
    <col min="2" max="2" width="1" style="1" customWidth="1"/>
    <col min="3" max="3" width="20" style="1" customWidth="1"/>
    <col min="4" max="4" width="1" style="1" customWidth="1"/>
    <col min="5" max="5" width="16" style="1" customWidth="1"/>
    <col min="6" max="6" width="1" style="1" customWidth="1"/>
    <col min="7" max="7" width="20" style="1" customWidth="1"/>
    <col min="8" max="8" width="1" style="1" customWidth="1"/>
    <col min="9" max="9" width="21" style="1" customWidth="1"/>
    <col min="10" max="10" width="1" style="1" customWidth="1"/>
    <col min="11" max="11" width="18" style="1" customWidth="1"/>
    <col min="12" max="12" width="1" style="1" customWidth="1"/>
    <col min="13" max="13" width="21" style="1" customWidth="1"/>
    <col min="14" max="14" width="1" style="1" customWidth="1"/>
    <col min="15" max="15" width="9.140625" style="1" customWidth="1"/>
    <col min="16" max="16384" width="9.140625" style="1"/>
  </cols>
  <sheetData>
    <row r="2" spans="1:15" ht="24.75" x14ac:dyDescent="0.55000000000000004">
      <c r="A2" s="17" t="s">
        <v>0</v>
      </c>
      <c r="B2" s="17" t="s">
        <v>0</v>
      </c>
      <c r="C2" s="17" t="s">
        <v>0</v>
      </c>
      <c r="D2" s="17" t="s">
        <v>0</v>
      </c>
      <c r="E2" s="17" t="s">
        <v>0</v>
      </c>
      <c r="F2" s="17" t="s">
        <v>0</v>
      </c>
      <c r="G2" s="17" t="s">
        <v>0</v>
      </c>
      <c r="H2" s="17" t="s">
        <v>0</v>
      </c>
      <c r="I2" s="17" t="s">
        <v>0</v>
      </c>
      <c r="J2" s="17" t="s">
        <v>0</v>
      </c>
      <c r="K2" s="17" t="s">
        <v>0</v>
      </c>
      <c r="L2" s="17" t="s">
        <v>0</v>
      </c>
      <c r="M2" s="17" t="s">
        <v>0</v>
      </c>
    </row>
    <row r="3" spans="1:15" ht="24.75" x14ac:dyDescent="0.55000000000000004">
      <c r="A3" s="17" t="s">
        <v>152</v>
      </c>
      <c r="B3" s="17" t="s">
        <v>152</v>
      </c>
      <c r="C3" s="17" t="s">
        <v>152</v>
      </c>
      <c r="D3" s="17" t="s">
        <v>152</v>
      </c>
      <c r="E3" s="17" t="s">
        <v>152</v>
      </c>
      <c r="F3" s="17" t="s">
        <v>152</v>
      </c>
      <c r="G3" s="17" t="s">
        <v>152</v>
      </c>
      <c r="H3" s="17" t="s">
        <v>152</v>
      </c>
      <c r="I3" s="17" t="s">
        <v>152</v>
      </c>
      <c r="J3" s="17" t="s">
        <v>152</v>
      </c>
      <c r="K3" s="17" t="s">
        <v>152</v>
      </c>
      <c r="L3" s="17" t="s">
        <v>152</v>
      </c>
      <c r="M3" s="17" t="s">
        <v>152</v>
      </c>
    </row>
    <row r="4" spans="1:15" ht="24.75" x14ac:dyDescent="0.55000000000000004">
      <c r="A4" s="17" t="s">
        <v>2</v>
      </c>
      <c r="B4" s="17" t="s">
        <v>2</v>
      </c>
      <c r="C4" s="17" t="s">
        <v>2</v>
      </c>
      <c r="D4" s="17" t="s">
        <v>2</v>
      </c>
      <c r="E4" s="17" t="s">
        <v>2</v>
      </c>
      <c r="F4" s="17" t="s">
        <v>2</v>
      </c>
      <c r="G4" s="17" t="s">
        <v>2</v>
      </c>
      <c r="H4" s="17" t="s">
        <v>2</v>
      </c>
      <c r="I4" s="17" t="s">
        <v>2</v>
      </c>
      <c r="J4" s="17" t="s">
        <v>2</v>
      </c>
      <c r="K4" s="17" t="s">
        <v>2</v>
      </c>
      <c r="L4" s="17" t="s">
        <v>2</v>
      </c>
      <c r="M4" s="17" t="s">
        <v>2</v>
      </c>
    </row>
    <row r="6" spans="1:15" ht="25.5" thickBot="1" x14ac:dyDescent="0.6">
      <c r="A6" s="7" t="s">
        <v>153</v>
      </c>
      <c r="C6" s="16" t="s">
        <v>154</v>
      </c>
      <c r="D6" s="16" t="s">
        <v>154</v>
      </c>
      <c r="E6" s="16" t="s">
        <v>154</v>
      </c>
      <c r="F6" s="16" t="s">
        <v>154</v>
      </c>
      <c r="G6" s="16" t="s">
        <v>154</v>
      </c>
      <c r="I6" s="16" t="s">
        <v>155</v>
      </c>
      <c r="J6" s="16" t="s">
        <v>155</v>
      </c>
      <c r="K6" s="16" t="s">
        <v>155</v>
      </c>
      <c r="L6" s="16" t="s">
        <v>155</v>
      </c>
      <c r="M6" s="16" t="s">
        <v>155</v>
      </c>
    </row>
    <row r="7" spans="1:15" ht="25.5" thickBot="1" x14ac:dyDescent="0.6">
      <c r="A7" s="16" t="s">
        <v>156</v>
      </c>
      <c r="C7" s="16" t="s">
        <v>157</v>
      </c>
      <c r="E7" s="16" t="s">
        <v>158</v>
      </c>
      <c r="G7" s="16" t="s">
        <v>159</v>
      </c>
      <c r="I7" s="16" t="s">
        <v>157</v>
      </c>
      <c r="K7" s="16" t="s">
        <v>158</v>
      </c>
      <c r="M7" s="16" t="s">
        <v>159</v>
      </c>
    </row>
    <row r="8" spans="1:15" x14ac:dyDescent="0.55000000000000004">
      <c r="A8" s="1" t="s">
        <v>94</v>
      </c>
      <c r="C8" s="9">
        <v>29372</v>
      </c>
      <c r="D8" s="8"/>
      <c r="E8" s="9">
        <v>0</v>
      </c>
      <c r="F8" s="8"/>
      <c r="G8" s="9">
        <f>C8-E8</f>
        <v>29372</v>
      </c>
      <c r="H8" s="8"/>
      <c r="I8" s="9">
        <v>167897</v>
      </c>
      <c r="J8" s="8"/>
      <c r="K8" s="9">
        <v>0</v>
      </c>
      <c r="L8" s="8"/>
      <c r="M8" s="9">
        <f>I8-K8</f>
        <v>167897</v>
      </c>
      <c r="N8" s="8"/>
      <c r="O8" s="8"/>
    </row>
    <row r="9" spans="1:15" x14ac:dyDescent="0.55000000000000004">
      <c r="A9" s="1" t="s">
        <v>94</v>
      </c>
      <c r="C9" s="9">
        <v>42800</v>
      </c>
      <c r="D9" s="8"/>
      <c r="E9" s="9">
        <v>0</v>
      </c>
      <c r="F9" s="8"/>
      <c r="G9" s="9">
        <f t="shared" ref="G9:G41" si="0">C9-E9</f>
        <v>42800</v>
      </c>
      <c r="H9" s="8"/>
      <c r="I9" s="9">
        <v>217853</v>
      </c>
      <c r="J9" s="8"/>
      <c r="K9" s="9">
        <v>0</v>
      </c>
      <c r="L9" s="8"/>
      <c r="M9" s="9">
        <f t="shared" ref="M9:M41" si="1">I9-K9</f>
        <v>217853</v>
      </c>
      <c r="N9" s="8"/>
      <c r="O9" s="8"/>
    </row>
    <row r="10" spans="1:15" x14ac:dyDescent="0.55000000000000004">
      <c r="A10" s="1" t="s">
        <v>94</v>
      </c>
      <c r="C10" s="9">
        <v>47366</v>
      </c>
      <c r="D10" s="8"/>
      <c r="E10" s="9">
        <v>0</v>
      </c>
      <c r="F10" s="8"/>
      <c r="G10" s="9">
        <f t="shared" si="0"/>
        <v>47366</v>
      </c>
      <c r="H10" s="8"/>
      <c r="I10" s="9">
        <v>241092</v>
      </c>
      <c r="J10" s="8"/>
      <c r="K10" s="9">
        <v>0</v>
      </c>
      <c r="L10" s="8"/>
      <c r="M10" s="9">
        <f t="shared" si="1"/>
        <v>241092</v>
      </c>
      <c r="N10" s="8"/>
      <c r="O10" s="8"/>
    </row>
    <row r="11" spans="1:15" x14ac:dyDescent="0.55000000000000004">
      <c r="A11" s="1" t="s">
        <v>94</v>
      </c>
      <c r="C11" s="9">
        <v>46132</v>
      </c>
      <c r="D11" s="8"/>
      <c r="E11" s="9">
        <v>0</v>
      </c>
      <c r="F11" s="8"/>
      <c r="G11" s="9">
        <f t="shared" si="0"/>
        <v>46132</v>
      </c>
      <c r="H11" s="8"/>
      <c r="I11" s="9">
        <v>234812</v>
      </c>
      <c r="J11" s="8"/>
      <c r="K11" s="9">
        <v>0</v>
      </c>
      <c r="L11" s="8"/>
      <c r="M11" s="9">
        <f t="shared" si="1"/>
        <v>234812</v>
      </c>
      <c r="N11" s="8"/>
      <c r="O11" s="8"/>
    </row>
    <row r="12" spans="1:15" x14ac:dyDescent="0.55000000000000004">
      <c r="A12" s="1" t="s">
        <v>102</v>
      </c>
      <c r="C12" s="9">
        <v>2039568691</v>
      </c>
      <c r="D12" s="8"/>
      <c r="E12" s="9">
        <v>0</v>
      </c>
      <c r="F12" s="8"/>
      <c r="G12" s="9">
        <f t="shared" si="0"/>
        <v>2039568691</v>
      </c>
      <c r="H12" s="8"/>
      <c r="I12" s="9">
        <v>4934191253</v>
      </c>
      <c r="J12" s="8"/>
      <c r="K12" s="9">
        <v>0</v>
      </c>
      <c r="L12" s="8"/>
      <c r="M12" s="9">
        <f t="shared" si="1"/>
        <v>4934191253</v>
      </c>
      <c r="N12" s="8"/>
      <c r="O12" s="8"/>
    </row>
    <row r="13" spans="1:15" x14ac:dyDescent="0.55000000000000004">
      <c r="A13" s="1" t="s">
        <v>102</v>
      </c>
      <c r="C13" s="9">
        <v>1155144803</v>
      </c>
      <c r="D13" s="8"/>
      <c r="E13" s="9">
        <v>0</v>
      </c>
      <c r="F13" s="8"/>
      <c r="G13" s="9">
        <f t="shared" si="0"/>
        <v>1155144803</v>
      </c>
      <c r="H13" s="8"/>
      <c r="I13" s="9">
        <v>4299483883</v>
      </c>
      <c r="J13" s="8"/>
      <c r="K13" s="9">
        <v>0</v>
      </c>
      <c r="L13" s="8"/>
      <c r="M13" s="9">
        <f t="shared" si="1"/>
        <v>4299483883</v>
      </c>
      <c r="N13" s="8"/>
      <c r="O13" s="8"/>
    </row>
    <row r="14" spans="1:15" x14ac:dyDescent="0.55000000000000004">
      <c r="A14" s="1" t="s">
        <v>102</v>
      </c>
      <c r="C14" s="9">
        <v>1482518056</v>
      </c>
      <c r="D14" s="8"/>
      <c r="E14" s="9">
        <v>0</v>
      </c>
      <c r="F14" s="8"/>
      <c r="G14" s="9">
        <f t="shared" si="0"/>
        <v>1482518056</v>
      </c>
      <c r="H14" s="8"/>
      <c r="I14" s="9">
        <v>11482836557</v>
      </c>
      <c r="J14" s="8"/>
      <c r="K14" s="9">
        <v>0</v>
      </c>
      <c r="L14" s="8"/>
      <c r="M14" s="9">
        <f t="shared" si="1"/>
        <v>11482836557</v>
      </c>
      <c r="N14" s="8"/>
      <c r="O14" s="8"/>
    </row>
    <row r="15" spans="1:15" x14ac:dyDescent="0.55000000000000004">
      <c r="A15" s="1" t="s">
        <v>102</v>
      </c>
      <c r="C15" s="9">
        <v>64750394</v>
      </c>
      <c r="D15" s="8"/>
      <c r="E15" s="9">
        <v>0</v>
      </c>
      <c r="F15" s="8"/>
      <c r="G15" s="9">
        <f t="shared" si="0"/>
        <v>64750394</v>
      </c>
      <c r="H15" s="8"/>
      <c r="I15" s="9">
        <v>7536058265</v>
      </c>
      <c r="J15" s="8"/>
      <c r="K15" s="9">
        <v>0</v>
      </c>
      <c r="L15" s="8"/>
      <c r="M15" s="9">
        <f t="shared" si="1"/>
        <v>7536058265</v>
      </c>
      <c r="N15" s="8"/>
      <c r="O15" s="8"/>
    </row>
    <row r="16" spans="1:15" x14ac:dyDescent="0.55000000000000004">
      <c r="A16" s="1" t="s">
        <v>102</v>
      </c>
      <c r="C16" s="9">
        <v>549794921</v>
      </c>
      <c r="D16" s="8"/>
      <c r="E16" s="9">
        <v>0</v>
      </c>
      <c r="F16" s="8"/>
      <c r="G16" s="9">
        <f t="shared" si="0"/>
        <v>549794921</v>
      </c>
      <c r="H16" s="8"/>
      <c r="I16" s="9">
        <v>744521346</v>
      </c>
      <c r="J16" s="8"/>
      <c r="K16" s="9">
        <v>0</v>
      </c>
      <c r="L16" s="8"/>
      <c r="M16" s="9">
        <f t="shared" si="1"/>
        <v>744521346</v>
      </c>
      <c r="N16" s="8"/>
      <c r="O16" s="8"/>
    </row>
    <row r="17" spans="1:15" x14ac:dyDescent="0.55000000000000004">
      <c r="A17" s="1" t="s">
        <v>102</v>
      </c>
      <c r="C17" s="9">
        <v>1790969444</v>
      </c>
      <c r="D17" s="8"/>
      <c r="E17" s="9">
        <v>0</v>
      </c>
      <c r="F17" s="8"/>
      <c r="G17" s="9">
        <f t="shared" si="0"/>
        <v>1790969444</v>
      </c>
      <c r="H17" s="8"/>
      <c r="I17" s="9">
        <v>15088346268</v>
      </c>
      <c r="J17" s="8"/>
      <c r="K17" s="9">
        <v>0</v>
      </c>
      <c r="L17" s="8"/>
      <c r="M17" s="9">
        <f t="shared" si="1"/>
        <v>15088346268</v>
      </c>
      <c r="N17" s="8"/>
      <c r="O17" s="8"/>
    </row>
    <row r="18" spans="1:15" x14ac:dyDescent="0.55000000000000004">
      <c r="A18" s="1" t="s">
        <v>102</v>
      </c>
      <c r="C18" s="9">
        <v>141736642</v>
      </c>
      <c r="D18" s="8"/>
      <c r="E18" s="9">
        <v>0</v>
      </c>
      <c r="F18" s="8"/>
      <c r="G18" s="9">
        <f t="shared" si="0"/>
        <v>141736642</v>
      </c>
      <c r="H18" s="8"/>
      <c r="I18" s="9">
        <v>2022783618</v>
      </c>
      <c r="J18" s="8"/>
      <c r="K18" s="9">
        <v>0</v>
      </c>
      <c r="L18" s="8"/>
      <c r="M18" s="9">
        <f t="shared" si="1"/>
        <v>2022783618</v>
      </c>
      <c r="N18" s="8"/>
      <c r="O18" s="8"/>
    </row>
    <row r="19" spans="1:15" x14ac:dyDescent="0.55000000000000004">
      <c r="A19" s="1" t="s">
        <v>102</v>
      </c>
      <c r="C19" s="9">
        <v>64721820</v>
      </c>
      <c r="D19" s="8"/>
      <c r="E19" s="9">
        <v>0</v>
      </c>
      <c r="F19" s="8"/>
      <c r="G19" s="9">
        <f t="shared" si="0"/>
        <v>64721820</v>
      </c>
      <c r="H19" s="8"/>
      <c r="I19" s="9">
        <v>837544517</v>
      </c>
      <c r="J19" s="8"/>
      <c r="K19" s="9">
        <v>0</v>
      </c>
      <c r="L19" s="8"/>
      <c r="M19" s="9">
        <f t="shared" si="1"/>
        <v>837544517</v>
      </c>
      <c r="N19" s="8"/>
      <c r="O19" s="8"/>
    </row>
    <row r="20" spans="1:15" x14ac:dyDescent="0.55000000000000004">
      <c r="A20" s="1" t="s">
        <v>102</v>
      </c>
      <c r="C20" s="9">
        <v>23480575</v>
      </c>
      <c r="D20" s="8"/>
      <c r="E20" s="9">
        <v>0</v>
      </c>
      <c r="F20" s="8"/>
      <c r="G20" s="9">
        <f t="shared" si="0"/>
        <v>23480575</v>
      </c>
      <c r="H20" s="8"/>
      <c r="I20" s="9">
        <v>391799637</v>
      </c>
      <c r="J20" s="8"/>
      <c r="K20" s="9">
        <v>0</v>
      </c>
      <c r="L20" s="8"/>
      <c r="M20" s="9">
        <f t="shared" si="1"/>
        <v>391799637</v>
      </c>
      <c r="N20" s="8"/>
      <c r="O20" s="8"/>
    </row>
    <row r="21" spans="1:15" x14ac:dyDescent="0.55000000000000004">
      <c r="A21" s="1" t="s">
        <v>102</v>
      </c>
      <c r="C21" s="9">
        <v>1318722443</v>
      </c>
      <c r="D21" s="8"/>
      <c r="E21" s="9">
        <v>0</v>
      </c>
      <c r="F21" s="8"/>
      <c r="G21" s="9">
        <f t="shared" si="0"/>
        <v>1318722443</v>
      </c>
      <c r="H21" s="8"/>
      <c r="I21" s="9">
        <v>10433824074</v>
      </c>
      <c r="J21" s="8"/>
      <c r="K21" s="9">
        <v>0</v>
      </c>
      <c r="L21" s="8"/>
      <c r="M21" s="9">
        <f t="shared" si="1"/>
        <v>10433824074</v>
      </c>
      <c r="N21" s="8"/>
      <c r="O21" s="8"/>
    </row>
    <row r="22" spans="1:15" x14ac:dyDescent="0.55000000000000004">
      <c r="A22" s="1" t="s">
        <v>102</v>
      </c>
      <c r="C22" s="9">
        <v>59540630</v>
      </c>
      <c r="D22" s="8"/>
      <c r="E22" s="9">
        <v>0</v>
      </c>
      <c r="F22" s="8"/>
      <c r="G22" s="9">
        <f t="shared" si="0"/>
        <v>59540630</v>
      </c>
      <c r="H22" s="8"/>
      <c r="I22" s="9">
        <v>658343599</v>
      </c>
      <c r="J22" s="8"/>
      <c r="K22" s="9">
        <v>0</v>
      </c>
      <c r="L22" s="8"/>
      <c r="M22" s="9">
        <f t="shared" si="1"/>
        <v>658343599</v>
      </c>
      <c r="N22" s="8"/>
      <c r="O22" s="8"/>
    </row>
    <row r="23" spans="1:15" x14ac:dyDescent="0.55000000000000004">
      <c r="A23" s="1" t="s">
        <v>102</v>
      </c>
      <c r="C23" s="9">
        <v>1302047859</v>
      </c>
      <c r="D23" s="8"/>
      <c r="E23" s="9">
        <v>0</v>
      </c>
      <c r="F23" s="8"/>
      <c r="G23" s="9">
        <f t="shared" si="0"/>
        <v>1302047859</v>
      </c>
      <c r="H23" s="8"/>
      <c r="I23" s="9">
        <v>3506851219</v>
      </c>
      <c r="J23" s="8"/>
      <c r="K23" s="9">
        <v>0</v>
      </c>
      <c r="L23" s="8"/>
      <c r="M23" s="9">
        <f t="shared" si="1"/>
        <v>3506851219</v>
      </c>
      <c r="N23" s="8"/>
      <c r="O23" s="8"/>
    </row>
    <row r="24" spans="1:15" x14ac:dyDescent="0.55000000000000004">
      <c r="A24" s="1" t="s">
        <v>102</v>
      </c>
      <c r="C24" s="9">
        <v>8336938</v>
      </c>
      <c r="D24" s="8"/>
      <c r="E24" s="9">
        <v>0</v>
      </c>
      <c r="F24" s="8"/>
      <c r="G24" s="9">
        <f t="shared" si="0"/>
        <v>8336938</v>
      </c>
      <c r="H24" s="8"/>
      <c r="I24" s="9">
        <v>151708386</v>
      </c>
      <c r="J24" s="8"/>
      <c r="K24" s="9">
        <v>0</v>
      </c>
      <c r="L24" s="8"/>
      <c r="M24" s="9">
        <f t="shared" si="1"/>
        <v>151708386</v>
      </c>
      <c r="N24" s="8"/>
      <c r="O24" s="8"/>
    </row>
    <row r="25" spans="1:15" x14ac:dyDescent="0.55000000000000004">
      <c r="A25" s="1" t="s">
        <v>123</v>
      </c>
      <c r="C25" s="9">
        <v>40743</v>
      </c>
      <c r="D25" s="8"/>
      <c r="E25" s="9">
        <v>0</v>
      </c>
      <c r="F25" s="8"/>
      <c r="G25" s="9">
        <f t="shared" si="0"/>
        <v>40743</v>
      </c>
      <c r="H25" s="8"/>
      <c r="I25" s="9">
        <v>11085808</v>
      </c>
      <c r="J25" s="8"/>
      <c r="K25" s="9">
        <v>0</v>
      </c>
      <c r="L25" s="8"/>
      <c r="M25" s="9">
        <f t="shared" si="1"/>
        <v>11085808</v>
      </c>
      <c r="N25" s="8"/>
      <c r="O25" s="8"/>
    </row>
    <row r="26" spans="1:15" x14ac:dyDescent="0.55000000000000004">
      <c r="A26" s="1" t="s">
        <v>125</v>
      </c>
      <c r="C26" s="9">
        <v>1139287672</v>
      </c>
      <c r="D26" s="8"/>
      <c r="E26" s="9">
        <v>0</v>
      </c>
      <c r="F26" s="8"/>
      <c r="G26" s="9">
        <f t="shared" si="0"/>
        <v>1139287672</v>
      </c>
      <c r="H26" s="8"/>
      <c r="I26" s="9">
        <v>5638377105</v>
      </c>
      <c r="J26" s="8"/>
      <c r="K26" s="9">
        <v>2924689</v>
      </c>
      <c r="L26" s="8"/>
      <c r="M26" s="9">
        <f t="shared" si="1"/>
        <v>5635452416</v>
      </c>
      <c r="N26" s="8"/>
      <c r="O26" s="8"/>
    </row>
    <row r="27" spans="1:15" x14ac:dyDescent="0.55000000000000004">
      <c r="A27" s="1" t="s">
        <v>125</v>
      </c>
      <c r="C27" s="9">
        <v>0</v>
      </c>
      <c r="D27" s="8"/>
      <c r="E27" s="9">
        <v>0</v>
      </c>
      <c r="F27" s="8"/>
      <c r="G27" s="9">
        <f t="shared" si="0"/>
        <v>0</v>
      </c>
      <c r="H27" s="8"/>
      <c r="I27" s="9">
        <v>5322625898</v>
      </c>
      <c r="J27" s="8"/>
      <c r="K27" s="9">
        <v>6040108</v>
      </c>
      <c r="L27" s="8"/>
      <c r="M27" s="9">
        <f t="shared" si="1"/>
        <v>5316585790</v>
      </c>
      <c r="N27" s="8"/>
      <c r="O27" s="8"/>
    </row>
    <row r="28" spans="1:15" x14ac:dyDescent="0.55000000000000004">
      <c r="A28" s="1" t="s">
        <v>125</v>
      </c>
      <c r="C28" s="9">
        <v>4383780821</v>
      </c>
      <c r="D28" s="8"/>
      <c r="E28" s="9">
        <v>0</v>
      </c>
      <c r="F28" s="8"/>
      <c r="G28" s="9">
        <f t="shared" si="0"/>
        <v>4383780821</v>
      </c>
      <c r="H28" s="8"/>
      <c r="I28" s="9">
        <v>21685494505</v>
      </c>
      <c r="J28" s="8"/>
      <c r="K28" s="9">
        <v>11253658</v>
      </c>
      <c r="L28" s="8"/>
      <c r="M28" s="9">
        <f t="shared" si="1"/>
        <v>21674240847</v>
      </c>
      <c r="N28" s="8"/>
      <c r="O28" s="8"/>
    </row>
    <row r="29" spans="1:15" x14ac:dyDescent="0.55000000000000004">
      <c r="A29" s="1" t="s">
        <v>125</v>
      </c>
      <c r="C29" s="9">
        <v>9163835616</v>
      </c>
      <c r="D29" s="8"/>
      <c r="E29" s="9">
        <v>0</v>
      </c>
      <c r="F29" s="8"/>
      <c r="G29" s="9">
        <f t="shared" si="0"/>
        <v>9163835616</v>
      </c>
      <c r="H29" s="8"/>
      <c r="I29" s="9">
        <v>45336163664</v>
      </c>
      <c r="J29" s="8"/>
      <c r="K29" s="9">
        <v>23524603</v>
      </c>
      <c r="L29" s="8"/>
      <c r="M29" s="9">
        <f t="shared" si="1"/>
        <v>45312639061</v>
      </c>
      <c r="N29" s="8"/>
      <c r="O29" s="8"/>
    </row>
    <row r="30" spans="1:15" x14ac:dyDescent="0.55000000000000004">
      <c r="A30" s="1" t="s">
        <v>102</v>
      </c>
      <c r="C30" s="9">
        <v>60964706</v>
      </c>
      <c r="D30" s="8"/>
      <c r="E30" s="9">
        <v>0</v>
      </c>
      <c r="F30" s="8"/>
      <c r="G30" s="9">
        <f t="shared" si="0"/>
        <v>60964706</v>
      </c>
      <c r="H30" s="8"/>
      <c r="I30" s="9">
        <v>1765709376</v>
      </c>
      <c r="J30" s="8"/>
      <c r="K30" s="9">
        <v>0</v>
      </c>
      <c r="L30" s="8"/>
      <c r="M30" s="9">
        <f t="shared" si="1"/>
        <v>1765709376</v>
      </c>
      <c r="N30" s="8"/>
      <c r="O30" s="8"/>
    </row>
    <row r="31" spans="1:15" x14ac:dyDescent="0.55000000000000004">
      <c r="A31" s="1" t="s">
        <v>125</v>
      </c>
      <c r="C31" s="9">
        <v>3556598814</v>
      </c>
      <c r="D31" s="8"/>
      <c r="E31" s="9">
        <v>0</v>
      </c>
      <c r="F31" s="8"/>
      <c r="G31" s="9">
        <f t="shared" si="0"/>
        <v>3556598814</v>
      </c>
      <c r="H31" s="8"/>
      <c r="I31" s="9">
        <v>17994147754</v>
      </c>
      <c r="J31" s="8"/>
      <c r="K31" s="9">
        <v>10614860</v>
      </c>
      <c r="L31" s="8"/>
      <c r="M31" s="9">
        <f t="shared" si="1"/>
        <v>17983532894</v>
      </c>
      <c r="N31" s="8"/>
      <c r="O31" s="8"/>
    </row>
    <row r="32" spans="1:15" x14ac:dyDescent="0.55000000000000004">
      <c r="A32" s="1" t="s">
        <v>125</v>
      </c>
      <c r="C32" s="9">
        <v>375858188</v>
      </c>
      <c r="D32" s="8"/>
      <c r="E32" s="9">
        <v>0</v>
      </c>
      <c r="F32" s="8"/>
      <c r="G32" s="9">
        <f t="shared" si="0"/>
        <v>375858188</v>
      </c>
      <c r="H32" s="8"/>
      <c r="I32" s="9">
        <v>1905664679</v>
      </c>
      <c r="J32" s="8"/>
      <c r="K32" s="9">
        <v>1124752</v>
      </c>
      <c r="L32" s="8"/>
      <c r="M32" s="9">
        <f t="shared" si="1"/>
        <v>1904539927</v>
      </c>
      <c r="N32" s="8"/>
      <c r="O32" s="8"/>
    </row>
    <row r="33" spans="1:15" x14ac:dyDescent="0.55000000000000004">
      <c r="A33" s="1" t="s">
        <v>102</v>
      </c>
      <c r="C33" s="9">
        <v>275271885</v>
      </c>
      <c r="D33" s="8"/>
      <c r="E33" s="9">
        <v>0</v>
      </c>
      <c r="F33" s="8"/>
      <c r="G33" s="9">
        <f t="shared" si="0"/>
        <v>275271885</v>
      </c>
      <c r="H33" s="8"/>
      <c r="I33" s="9">
        <v>2160769946</v>
      </c>
      <c r="J33" s="8"/>
      <c r="K33" s="9">
        <v>0</v>
      </c>
      <c r="L33" s="8"/>
      <c r="M33" s="9">
        <f t="shared" si="1"/>
        <v>2160769946</v>
      </c>
      <c r="N33" s="8"/>
      <c r="O33" s="8"/>
    </row>
    <row r="34" spans="1:15" x14ac:dyDescent="0.55000000000000004">
      <c r="A34" s="1" t="s">
        <v>125</v>
      </c>
      <c r="C34" s="9">
        <v>59301</v>
      </c>
      <c r="D34" s="8"/>
      <c r="E34" s="9">
        <v>0</v>
      </c>
      <c r="F34" s="8"/>
      <c r="G34" s="9">
        <f t="shared" si="0"/>
        <v>59301</v>
      </c>
      <c r="H34" s="8"/>
      <c r="I34" s="9">
        <v>124655</v>
      </c>
      <c r="J34" s="8"/>
      <c r="K34" s="9">
        <v>0</v>
      </c>
      <c r="L34" s="8"/>
      <c r="M34" s="9">
        <f t="shared" si="1"/>
        <v>124655</v>
      </c>
      <c r="N34" s="8"/>
      <c r="O34" s="8"/>
    </row>
    <row r="35" spans="1:15" x14ac:dyDescent="0.55000000000000004">
      <c r="A35" s="1" t="s">
        <v>102</v>
      </c>
      <c r="C35" s="9">
        <v>1407376058</v>
      </c>
      <c r="D35" s="8"/>
      <c r="E35" s="9">
        <v>0</v>
      </c>
      <c r="F35" s="8"/>
      <c r="G35" s="9">
        <f t="shared" si="0"/>
        <v>1407376058</v>
      </c>
      <c r="H35" s="8"/>
      <c r="I35" s="9">
        <v>5055656450</v>
      </c>
      <c r="J35" s="8"/>
      <c r="K35" s="9">
        <v>0</v>
      </c>
      <c r="L35" s="8"/>
      <c r="M35" s="9">
        <f t="shared" si="1"/>
        <v>5055656450</v>
      </c>
      <c r="N35" s="8"/>
      <c r="O35" s="8"/>
    </row>
    <row r="36" spans="1:15" x14ac:dyDescent="0.55000000000000004">
      <c r="A36" s="1" t="s">
        <v>102</v>
      </c>
      <c r="C36" s="9">
        <v>561793793</v>
      </c>
      <c r="D36" s="8"/>
      <c r="E36" s="9">
        <v>0</v>
      </c>
      <c r="F36" s="8"/>
      <c r="G36" s="9">
        <f t="shared" si="0"/>
        <v>561793793</v>
      </c>
      <c r="H36" s="8"/>
      <c r="I36" s="9">
        <v>894420941</v>
      </c>
      <c r="J36" s="8"/>
      <c r="K36" s="9">
        <v>0</v>
      </c>
      <c r="L36" s="8"/>
      <c r="M36" s="9">
        <f t="shared" si="1"/>
        <v>894420941</v>
      </c>
      <c r="N36" s="8"/>
      <c r="O36" s="8"/>
    </row>
    <row r="37" spans="1:15" x14ac:dyDescent="0.55000000000000004">
      <c r="A37" s="1" t="s">
        <v>143</v>
      </c>
      <c r="C37" s="9">
        <v>24884721</v>
      </c>
      <c r="D37" s="8"/>
      <c r="E37" s="9">
        <v>0</v>
      </c>
      <c r="F37" s="8"/>
      <c r="G37" s="9">
        <f t="shared" si="0"/>
        <v>24884721</v>
      </c>
      <c r="H37" s="8"/>
      <c r="I37" s="9">
        <v>45572663</v>
      </c>
      <c r="J37" s="8"/>
      <c r="K37" s="9">
        <v>0</v>
      </c>
      <c r="L37" s="8"/>
      <c r="M37" s="9">
        <f t="shared" si="1"/>
        <v>45572663</v>
      </c>
      <c r="N37" s="8"/>
      <c r="O37" s="8"/>
    </row>
    <row r="38" spans="1:15" x14ac:dyDescent="0.55000000000000004">
      <c r="A38" s="1" t="s">
        <v>143</v>
      </c>
      <c r="C38" s="9">
        <v>3884918010</v>
      </c>
      <c r="D38" s="8"/>
      <c r="E38" s="9">
        <v>0</v>
      </c>
      <c r="F38" s="8"/>
      <c r="G38" s="9">
        <f t="shared" si="0"/>
        <v>3884918010</v>
      </c>
      <c r="H38" s="8"/>
      <c r="I38" s="9">
        <v>11248786838</v>
      </c>
      <c r="J38" s="8"/>
      <c r="K38" s="9">
        <v>0</v>
      </c>
      <c r="L38" s="8"/>
      <c r="M38" s="9">
        <f t="shared" si="1"/>
        <v>11248786838</v>
      </c>
      <c r="N38" s="8"/>
      <c r="O38" s="8"/>
    </row>
    <row r="39" spans="1:15" x14ac:dyDescent="0.55000000000000004">
      <c r="A39" s="1" t="s">
        <v>143</v>
      </c>
      <c r="C39" s="9">
        <v>4074426210</v>
      </c>
      <c r="D39" s="8"/>
      <c r="E39" s="9">
        <v>0</v>
      </c>
      <c r="F39" s="8"/>
      <c r="G39" s="9">
        <f t="shared" si="0"/>
        <v>4074426210</v>
      </c>
      <c r="H39" s="8"/>
      <c r="I39" s="9">
        <v>11797508156</v>
      </c>
      <c r="J39" s="8"/>
      <c r="K39" s="9">
        <v>0</v>
      </c>
      <c r="L39" s="8"/>
      <c r="M39" s="9">
        <f t="shared" si="1"/>
        <v>11797508156</v>
      </c>
      <c r="N39" s="8"/>
      <c r="O39" s="8"/>
    </row>
    <row r="40" spans="1:15" x14ac:dyDescent="0.55000000000000004">
      <c r="A40" s="1" t="s">
        <v>102</v>
      </c>
      <c r="C40" s="9">
        <v>607725534</v>
      </c>
      <c r="D40" s="8"/>
      <c r="E40" s="9">
        <v>0</v>
      </c>
      <c r="F40" s="8"/>
      <c r="G40" s="9">
        <f t="shared" si="0"/>
        <v>607725534</v>
      </c>
      <c r="H40" s="8"/>
      <c r="I40" s="9">
        <v>1626384323</v>
      </c>
      <c r="J40" s="8"/>
      <c r="K40" s="9">
        <v>0</v>
      </c>
      <c r="L40" s="8"/>
      <c r="M40" s="9">
        <f t="shared" si="1"/>
        <v>1626384323</v>
      </c>
      <c r="N40" s="8"/>
      <c r="O40" s="8"/>
    </row>
    <row r="41" spans="1:15" ht="24.75" thickBot="1" x14ac:dyDescent="0.6">
      <c r="A41" s="1" t="s">
        <v>102</v>
      </c>
      <c r="C41" s="9">
        <v>61855</v>
      </c>
      <c r="D41" s="8"/>
      <c r="E41" s="9">
        <v>0</v>
      </c>
      <c r="F41" s="8"/>
      <c r="G41" s="9">
        <f t="shared" si="0"/>
        <v>61855</v>
      </c>
      <c r="H41" s="8"/>
      <c r="I41" s="9">
        <v>128286</v>
      </c>
      <c r="J41" s="8"/>
      <c r="K41" s="9">
        <v>0</v>
      </c>
      <c r="L41" s="8"/>
      <c r="M41" s="9">
        <f t="shared" si="1"/>
        <v>128286</v>
      </c>
      <c r="N41" s="8"/>
      <c r="O41" s="8"/>
    </row>
    <row r="42" spans="1:15" ht="24.75" thickBot="1" x14ac:dyDescent="0.6">
      <c r="A42" s="1" t="s">
        <v>41</v>
      </c>
      <c r="C42" s="10">
        <f>SUM(C8:C41)</f>
        <v>39518382813</v>
      </c>
      <c r="D42" s="8"/>
      <c r="E42" s="10">
        <f>SUM(E8:E41)</f>
        <v>0</v>
      </c>
      <c r="F42" s="8"/>
      <c r="G42" s="10">
        <f>SUM(G8:G41)</f>
        <v>39518382813</v>
      </c>
      <c r="H42" s="8"/>
      <c r="I42" s="10">
        <f>SUM(I8:I41)</f>
        <v>194577775323</v>
      </c>
      <c r="J42" s="8"/>
      <c r="K42" s="10">
        <f>SUM(K8:K41)</f>
        <v>55482670</v>
      </c>
      <c r="L42" s="8"/>
      <c r="M42" s="10">
        <f>SUM(M8:M41)</f>
        <v>194522292653</v>
      </c>
      <c r="N42" s="8"/>
      <c r="O42" s="8"/>
    </row>
    <row r="43" spans="1:15" ht="24.75" thickTop="1" x14ac:dyDescent="0.55000000000000004"/>
  </sheetData>
  <mergeCells count="12">
    <mergeCell ref="K7"/>
    <mergeCell ref="M7"/>
    <mergeCell ref="I6:M6"/>
    <mergeCell ref="A2:M2"/>
    <mergeCell ref="A3:M3"/>
    <mergeCell ref="A4:M4"/>
    <mergeCell ref="C7"/>
    <mergeCell ref="E7"/>
    <mergeCell ref="G7"/>
    <mergeCell ref="C6:G6"/>
    <mergeCell ref="I7"/>
    <mergeCell ref="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U27"/>
  <sheetViews>
    <sheetView rightToLeft="1" workbookViewId="0">
      <selection activeCell="M24" sqref="M24"/>
    </sheetView>
  </sheetViews>
  <sheetFormatPr defaultRowHeight="24" x14ac:dyDescent="0.55000000000000004"/>
  <cols>
    <col min="1" max="1" width="38.5703125" style="1" bestFit="1" customWidth="1"/>
    <col min="2" max="2" width="1" style="1" customWidth="1"/>
    <col min="3" max="3" width="20" style="1" customWidth="1"/>
    <col min="4" max="4" width="1" style="1" customWidth="1"/>
    <col min="5" max="5" width="24" style="1" customWidth="1"/>
    <col min="6" max="6" width="1" style="1" customWidth="1"/>
    <col min="7" max="7" width="24" style="1" customWidth="1"/>
    <col min="8" max="8" width="1" style="1" customWidth="1"/>
    <col min="9" max="9" width="28" style="1" customWidth="1"/>
    <col min="10" max="10" width="1" style="1" customWidth="1"/>
    <col min="11" max="11" width="21" style="1" customWidth="1"/>
    <col min="12" max="12" width="1" style="1" customWidth="1"/>
    <col min="13" max="13" width="25" style="1" customWidth="1"/>
    <col min="14" max="14" width="1" style="1" customWidth="1"/>
    <col min="15" max="15" width="25" style="1" customWidth="1"/>
    <col min="16" max="16" width="1" style="1" customWidth="1"/>
    <col min="17" max="17" width="28" style="1" customWidth="1"/>
    <col min="18" max="18" width="1" style="1" customWidth="1"/>
    <col min="19" max="19" width="18.42578125" style="1" bestFit="1" customWidth="1"/>
    <col min="20" max="20" width="9.140625" style="1"/>
    <col min="21" max="21" width="11.28515625" style="1" bestFit="1" customWidth="1"/>
    <col min="22" max="16384" width="9.140625" style="1"/>
  </cols>
  <sheetData>
    <row r="2" spans="1:17" ht="24.75" x14ac:dyDescent="0.55000000000000004">
      <c r="A2" s="17" t="s">
        <v>0</v>
      </c>
      <c r="B2" s="17" t="s">
        <v>0</v>
      </c>
      <c r="C2" s="17" t="s">
        <v>0</v>
      </c>
      <c r="D2" s="17" t="s">
        <v>0</v>
      </c>
      <c r="E2" s="17" t="s">
        <v>0</v>
      </c>
      <c r="F2" s="17" t="s">
        <v>0</v>
      </c>
      <c r="G2" s="17" t="s">
        <v>0</v>
      </c>
      <c r="H2" s="17" t="s">
        <v>0</v>
      </c>
      <c r="I2" s="17" t="s">
        <v>0</v>
      </c>
      <c r="J2" s="17" t="s">
        <v>0</v>
      </c>
      <c r="K2" s="17" t="s">
        <v>0</v>
      </c>
      <c r="L2" s="17" t="s">
        <v>0</v>
      </c>
      <c r="M2" s="17" t="s">
        <v>0</v>
      </c>
      <c r="N2" s="17" t="s">
        <v>0</v>
      </c>
      <c r="O2" s="17" t="s">
        <v>0</v>
      </c>
      <c r="P2" s="17" t="s">
        <v>0</v>
      </c>
      <c r="Q2" s="17" t="s">
        <v>0</v>
      </c>
    </row>
    <row r="3" spans="1:17" ht="24.75" x14ac:dyDescent="0.55000000000000004">
      <c r="A3" s="17" t="s">
        <v>152</v>
      </c>
      <c r="B3" s="17" t="s">
        <v>152</v>
      </c>
      <c r="C3" s="17" t="s">
        <v>152</v>
      </c>
      <c r="D3" s="17" t="s">
        <v>152</v>
      </c>
      <c r="E3" s="17" t="s">
        <v>152</v>
      </c>
      <c r="F3" s="17" t="s">
        <v>152</v>
      </c>
      <c r="G3" s="17" t="s">
        <v>152</v>
      </c>
      <c r="H3" s="17" t="s">
        <v>152</v>
      </c>
      <c r="I3" s="17" t="s">
        <v>152</v>
      </c>
      <c r="J3" s="17" t="s">
        <v>152</v>
      </c>
      <c r="K3" s="17" t="s">
        <v>152</v>
      </c>
      <c r="L3" s="17" t="s">
        <v>152</v>
      </c>
      <c r="M3" s="17" t="s">
        <v>152</v>
      </c>
      <c r="N3" s="17" t="s">
        <v>152</v>
      </c>
      <c r="O3" s="17" t="s">
        <v>152</v>
      </c>
      <c r="P3" s="17" t="s">
        <v>152</v>
      </c>
      <c r="Q3" s="17" t="s">
        <v>152</v>
      </c>
    </row>
    <row r="4" spans="1:17" ht="24.75" x14ac:dyDescent="0.55000000000000004">
      <c r="A4" s="17" t="s">
        <v>2</v>
      </c>
      <c r="B4" s="17" t="s">
        <v>2</v>
      </c>
      <c r="C4" s="17" t="s">
        <v>2</v>
      </c>
      <c r="D4" s="17" t="s">
        <v>2</v>
      </c>
      <c r="E4" s="17" t="s">
        <v>2</v>
      </c>
      <c r="F4" s="17" t="s">
        <v>2</v>
      </c>
      <c r="G4" s="17" t="s">
        <v>2</v>
      </c>
      <c r="H4" s="17" t="s">
        <v>2</v>
      </c>
      <c r="I4" s="17" t="s">
        <v>2</v>
      </c>
      <c r="J4" s="17" t="s">
        <v>2</v>
      </c>
      <c r="K4" s="17" t="s">
        <v>2</v>
      </c>
      <c r="L4" s="17" t="s">
        <v>2</v>
      </c>
      <c r="M4" s="17" t="s">
        <v>2</v>
      </c>
      <c r="N4" s="17" t="s">
        <v>2</v>
      </c>
      <c r="O4" s="17" t="s">
        <v>2</v>
      </c>
      <c r="P4" s="17" t="s">
        <v>2</v>
      </c>
      <c r="Q4" s="17" t="s">
        <v>2</v>
      </c>
    </row>
    <row r="6" spans="1:17" ht="24.75" x14ac:dyDescent="0.55000000000000004">
      <c r="A6" s="16" t="s">
        <v>3</v>
      </c>
      <c r="C6" s="16" t="s">
        <v>154</v>
      </c>
      <c r="D6" s="16" t="s">
        <v>154</v>
      </c>
      <c r="E6" s="16" t="s">
        <v>154</v>
      </c>
      <c r="F6" s="16" t="s">
        <v>154</v>
      </c>
      <c r="G6" s="16" t="s">
        <v>154</v>
      </c>
      <c r="H6" s="16" t="s">
        <v>154</v>
      </c>
      <c r="I6" s="16" t="s">
        <v>154</v>
      </c>
      <c r="K6" s="16" t="s">
        <v>155</v>
      </c>
      <c r="L6" s="16" t="s">
        <v>155</v>
      </c>
      <c r="M6" s="16" t="s">
        <v>155</v>
      </c>
      <c r="N6" s="16" t="s">
        <v>155</v>
      </c>
      <c r="O6" s="16" t="s">
        <v>155</v>
      </c>
      <c r="P6" s="16" t="s">
        <v>155</v>
      </c>
      <c r="Q6" s="16" t="s">
        <v>155</v>
      </c>
    </row>
    <row r="7" spans="1:17" ht="24.75" x14ac:dyDescent="0.55000000000000004">
      <c r="A7" s="16" t="s">
        <v>3</v>
      </c>
      <c r="C7" s="16" t="s">
        <v>7</v>
      </c>
      <c r="E7" s="16" t="s">
        <v>168</v>
      </c>
      <c r="G7" s="16" t="s">
        <v>169</v>
      </c>
      <c r="I7" s="16" t="s">
        <v>171</v>
      </c>
      <c r="K7" s="16" t="s">
        <v>7</v>
      </c>
      <c r="M7" s="16" t="s">
        <v>168</v>
      </c>
      <c r="O7" s="16" t="s">
        <v>169</v>
      </c>
      <c r="Q7" s="16" t="s">
        <v>171</v>
      </c>
    </row>
    <row r="8" spans="1:17" x14ac:dyDescent="0.55000000000000004">
      <c r="A8" s="1" t="s">
        <v>17</v>
      </c>
      <c r="C8" s="5">
        <v>19801471</v>
      </c>
      <c r="E8" s="5">
        <v>895830643812</v>
      </c>
      <c r="F8" s="5"/>
      <c r="G8" s="5">
        <v>848925810901</v>
      </c>
      <c r="H8" s="5"/>
      <c r="I8" s="5">
        <f>E8-G8</f>
        <v>46904832911</v>
      </c>
      <c r="J8" s="5"/>
      <c r="K8" s="5">
        <v>129781817</v>
      </c>
      <c r="L8" s="5"/>
      <c r="M8" s="5">
        <v>5646807680848</v>
      </c>
      <c r="N8" s="5"/>
      <c r="O8" s="5">
        <v>5492037050089</v>
      </c>
      <c r="P8" s="5"/>
      <c r="Q8" s="5">
        <f>M8-O8</f>
        <v>154770630759</v>
      </c>
    </row>
    <row r="9" spans="1:17" x14ac:dyDescent="0.55000000000000004">
      <c r="A9" s="1" t="s">
        <v>21</v>
      </c>
      <c r="C9" s="5">
        <v>63142457</v>
      </c>
      <c r="E9" s="5">
        <v>938590053006</v>
      </c>
      <c r="F9" s="5"/>
      <c r="G9" s="5">
        <v>925509273522</v>
      </c>
      <c r="H9" s="5"/>
      <c r="I9" s="5">
        <f t="shared" ref="I9:I21" si="0">E9-G9</f>
        <v>13080779484</v>
      </c>
      <c r="J9" s="5"/>
      <c r="K9" s="5">
        <v>210348119</v>
      </c>
      <c r="L9" s="5"/>
      <c r="M9" s="5">
        <v>3123117724300</v>
      </c>
      <c r="N9" s="5"/>
      <c r="O9" s="5">
        <v>3081460522512</v>
      </c>
      <c r="P9" s="5"/>
      <c r="Q9" s="5">
        <f t="shared" ref="Q9:Q21" si="1">M9-O9</f>
        <v>41657201788</v>
      </c>
    </row>
    <row r="10" spans="1:17" x14ac:dyDescent="0.55000000000000004">
      <c r="A10" s="1" t="s">
        <v>23</v>
      </c>
      <c r="C10" s="5">
        <v>4188225930</v>
      </c>
      <c r="E10" s="5">
        <v>71817779439740</v>
      </c>
      <c r="F10" s="5"/>
      <c r="G10" s="5">
        <v>71803008228471</v>
      </c>
      <c r="H10" s="5"/>
      <c r="I10" s="5">
        <f t="shared" si="0"/>
        <v>14771211269</v>
      </c>
      <c r="J10" s="5"/>
      <c r="K10" s="5">
        <v>14115420118</v>
      </c>
      <c r="L10" s="5"/>
      <c r="M10" s="5">
        <v>234066222886788</v>
      </c>
      <c r="N10" s="5"/>
      <c r="O10" s="5">
        <v>233988488776405</v>
      </c>
      <c r="P10" s="5"/>
      <c r="Q10" s="5">
        <f t="shared" si="1"/>
        <v>77734110383</v>
      </c>
    </row>
    <row r="11" spans="1:17" x14ac:dyDescent="0.55000000000000004">
      <c r="A11" s="1" t="s">
        <v>31</v>
      </c>
      <c r="C11" s="5">
        <v>82073890</v>
      </c>
      <c r="E11" s="5">
        <v>923171510407</v>
      </c>
      <c r="F11" s="5"/>
      <c r="G11" s="5">
        <v>908085330195</v>
      </c>
      <c r="H11" s="5"/>
      <c r="I11" s="5">
        <f t="shared" si="0"/>
        <v>15086180212</v>
      </c>
      <c r="J11" s="5"/>
      <c r="K11" s="5">
        <v>200194980</v>
      </c>
      <c r="L11" s="5"/>
      <c r="M11" s="5">
        <v>2273695578099</v>
      </c>
      <c r="N11" s="5"/>
      <c r="O11" s="5">
        <v>2213784455607</v>
      </c>
      <c r="P11" s="5"/>
      <c r="Q11" s="5">
        <f t="shared" si="1"/>
        <v>59911122492</v>
      </c>
    </row>
    <row r="12" spans="1:17" x14ac:dyDescent="0.55000000000000004">
      <c r="A12" s="1" t="s">
        <v>15</v>
      </c>
      <c r="C12" s="5">
        <v>157418157</v>
      </c>
      <c r="E12" s="5">
        <v>20120814949034</v>
      </c>
      <c r="F12" s="5"/>
      <c r="G12" s="5">
        <v>20131644175984</v>
      </c>
      <c r="H12" s="5"/>
      <c r="I12" s="5">
        <f t="shared" si="0"/>
        <v>-10829226950</v>
      </c>
      <c r="J12" s="5"/>
      <c r="K12" s="5">
        <v>761210931</v>
      </c>
      <c r="L12" s="5"/>
      <c r="M12" s="5">
        <v>86723732649132</v>
      </c>
      <c r="N12" s="5"/>
      <c r="O12" s="5">
        <v>85834758572688</v>
      </c>
      <c r="P12" s="5"/>
      <c r="Q12" s="5">
        <f t="shared" si="1"/>
        <v>888974076444</v>
      </c>
    </row>
    <row r="13" spans="1:17" x14ac:dyDescent="0.55000000000000004">
      <c r="A13" s="1" t="s">
        <v>27</v>
      </c>
      <c r="C13" s="5">
        <v>42660080</v>
      </c>
      <c r="E13" s="5">
        <v>594153553908</v>
      </c>
      <c r="F13" s="5"/>
      <c r="G13" s="5">
        <v>589909270447</v>
      </c>
      <c r="H13" s="5"/>
      <c r="I13" s="5">
        <f t="shared" si="0"/>
        <v>4244283461</v>
      </c>
      <c r="J13" s="5"/>
      <c r="K13" s="5">
        <v>54138481</v>
      </c>
      <c r="L13" s="5"/>
      <c r="M13" s="5">
        <v>744433697631</v>
      </c>
      <c r="N13" s="5"/>
      <c r="O13" s="5">
        <v>736672044050</v>
      </c>
      <c r="P13" s="5"/>
      <c r="Q13" s="5">
        <f t="shared" si="1"/>
        <v>7761653581</v>
      </c>
    </row>
    <row r="14" spans="1:17" x14ac:dyDescent="0.55000000000000004">
      <c r="A14" s="1" t="s">
        <v>39</v>
      </c>
      <c r="C14" s="5">
        <v>97244816</v>
      </c>
      <c r="E14" s="5">
        <v>1031515531043</v>
      </c>
      <c r="F14" s="5"/>
      <c r="G14" s="5">
        <v>1002072331689</v>
      </c>
      <c r="H14" s="5"/>
      <c r="I14" s="5">
        <f t="shared" si="0"/>
        <v>29443199354</v>
      </c>
      <c r="J14" s="5"/>
      <c r="K14" s="5">
        <v>176609910</v>
      </c>
      <c r="L14" s="5"/>
      <c r="M14" s="5">
        <v>1827805799765</v>
      </c>
      <c r="N14" s="5"/>
      <c r="O14" s="5">
        <v>1796737563583</v>
      </c>
      <c r="P14" s="5"/>
      <c r="Q14" s="5">
        <f t="shared" si="1"/>
        <v>31068236182</v>
      </c>
    </row>
    <row r="15" spans="1:17" x14ac:dyDescent="0.55000000000000004">
      <c r="A15" s="1" t="s">
        <v>29</v>
      </c>
      <c r="C15" s="5">
        <v>1431706</v>
      </c>
      <c r="E15" s="5">
        <v>15796377307</v>
      </c>
      <c r="F15" s="5"/>
      <c r="G15" s="5">
        <v>29360565920</v>
      </c>
      <c r="H15" s="5"/>
      <c r="I15" s="5">
        <f t="shared" si="0"/>
        <v>-13564188613</v>
      </c>
      <c r="J15" s="5"/>
      <c r="K15" s="5">
        <v>18384908</v>
      </c>
      <c r="L15" s="5"/>
      <c r="M15" s="5">
        <v>620889346371</v>
      </c>
      <c r="N15" s="5"/>
      <c r="O15" s="5">
        <v>647253681556</v>
      </c>
      <c r="P15" s="5"/>
      <c r="Q15" s="5">
        <f t="shared" si="1"/>
        <v>-26364335185</v>
      </c>
    </row>
    <row r="16" spans="1:17" x14ac:dyDescent="0.55000000000000004">
      <c r="A16" s="1" t="s">
        <v>33</v>
      </c>
      <c r="C16" s="5">
        <v>123799178</v>
      </c>
      <c r="E16" s="5">
        <v>1051587435863</v>
      </c>
      <c r="F16" s="5"/>
      <c r="G16" s="5">
        <v>1036524293308</v>
      </c>
      <c r="H16" s="5"/>
      <c r="I16" s="5">
        <f t="shared" si="0"/>
        <v>15063142555</v>
      </c>
      <c r="J16" s="5"/>
      <c r="K16" s="5">
        <v>352705878</v>
      </c>
      <c r="L16" s="5"/>
      <c r="M16" s="5">
        <v>3108964725616</v>
      </c>
      <c r="N16" s="5"/>
      <c r="O16" s="5">
        <v>3044450596851</v>
      </c>
      <c r="P16" s="5"/>
      <c r="Q16" s="5">
        <f t="shared" si="1"/>
        <v>64514128765</v>
      </c>
    </row>
    <row r="17" spans="1:21" x14ac:dyDescent="0.55000000000000004">
      <c r="A17" s="1" t="s">
        <v>37</v>
      </c>
      <c r="C17" s="5">
        <v>131898319</v>
      </c>
      <c r="E17" s="5">
        <v>2132778060767</v>
      </c>
      <c r="F17" s="5"/>
      <c r="G17" s="5">
        <v>2082329054513</v>
      </c>
      <c r="H17" s="5"/>
      <c r="I17" s="5">
        <f t="shared" si="0"/>
        <v>50449006254</v>
      </c>
      <c r="J17" s="5"/>
      <c r="K17" s="5">
        <v>264744714</v>
      </c>
      <c r="L17" s="5"/>
      <c r="M17" s="5">
        <v>4258115063928</v>
      </c>
      <c r="N17" s="5"/>
      <c r="O17" s="5">
        <v>4245218963248</v>
      </c>
      <c r="P17" s="5"/>
      <c r="Q17" s="5">
        <f t="shared" si="1"/>
        <v>12896100680</v>
      </c>
    </row>
    <row r="18" spans="1:21" x14ac:dyDescent="0.55000000000000004">
      <c r="A18" s="1" t="s">
        <v>35</v>
      </c>
      <c r="C18" s="5">
        <v>68437391</v>
      </c>
      <c r="E18" s="5">
        <v>784013457460</v>
      </c>
      <c r="F18" s="5"/>
      <c r="G18" s="5">
        <v>735926112396</v>
      </c>
      <c r="H18" s="5"/>
      <c r="I18" s="5">
        <f t="shared" si="0"/>
        <v>48087345064</v>
      </c>
      <c r="J18" s="5"/>
      <c r="K18" s="5">
        <v>227528581</v>
      </c>
      <c r="L18" s="5"/>
      <c r="M18" s="5">
        <v>2470933378586</v>
      </c>
      <c r="N18" s="5"/>
      <c r="O18" s="5">
        <v>2371580943126</v>
      </c>
      <c r="P18" s="5"/>
      <c r="Q18" s="5">
        <f t="shared" si="1"/>
        <v>99352435460</v>
      </c>
    </row>
    <row r="19" spans="1:21" x14ac:dyDescent="0.55000000000000004">
      <c r="A19" s="1" t="s">
        <v>25</v>
      </c>
      <c r="C19" s="5">
        <v>279758345</v>
      </c>
      <c r="E19" s="5">
        <v>2297416726056</v>
      </c>
      <c r="F19" s="5"/>
      <c r="G19" s="5">
        <v>1485237053605</v>
      </c>
      <c r="H19" s="5"/>
      <c r="I19" s="5">
        <f t="shared" si="0"/>
        <v>812179672451</v>
      </c>
      <c r="J19" s="5"/>
      <c r="K19" s="5">
        <v>279758345</v>
      </c>
      <c r="L19" s="5"/>
      <c r="M19" s="5">
        <v>2297416726056</v>
      </c>
      <c r="N19" s="5"/>
      <c r="O19" s="5">
        <v>1485237053605</v>
      </c>
      <c r="P19" s="5"/>
      <c r="Q19" s="5">
        <f t="shared" si="1"/>
        <v>812179672451</v>
      </c>
    </row>
    <row r="20" spans="1:21" x14ac:dyDescent="0.55000000000000004">
      <c r="A20" s="1" t="s">
        <v>172</v>
      </c>
      <c r="C20" s="5">
        <v>0</v>
      </c>
      <c r="E20" s="5">
        <v>0</v>
      </c>
      <c r="F20" s="5"/>
      <c r="G20" s="5">
        <v>0</v>
      </c>
      <c r="H20" s="5"/>
      <c r="I20" s="5">
        <f t="shared" si="0"/>
        <v>0</v>
      </c>
      <c r="J20" s="5"/>
      <c r="K20" s="5">
        <v>2136633</v>
      </c>
      <c r="L20" s="5"/>
      <c r="M20" s="5">
        <v>79521945514</v>
      </c>
      <c r="N20" s="5"/>
      <c r="O20" s="5">
        <v>78777841525</v>
      </c>
      <c r="P20" s="5"/>
      <c r="Q20" s="5">
        <f t="shared" si="1"/>
        <v>744103989</v>
      </c>
    </row>
    <row r="21" spans="1:21" x14ac:dyDescent="0.55000000000000004">
      <c r="A21" s="1" t="s">
        <v>52</v>
      </c>
      <c r="C21" s="5">
        <v>33400</v>
      </c>
      <c r="E21" s="5">
        <v>48532364320</v>
      </c>
      <c r="F21" s="5"/>
      <c r="G21" s="5">
        <v>40080312690</v>
      </c>
      <c r="H21" s="5"/>
      <c r="I21" s="5">
        <f t="shared" si="0"/>
        <v>8452051630</v>
      </c>
      <c r="J21" s="5"/>
      <c r="K21" s="5">
        <v>33400</v>
      </c>
      <c r="L21" s="5"/>
      <c r="M21" s="5">
        <v>48532364320</v>
      </c>
      <c r="N21" s="5"/>
      <c r="O21" s="5">
        <v>40080312690</v>
      </c>
      <c r="P21" s="5"/>
      <c r="Q21" s="5">
        <f t="shared" si="1"/>
        <v>8452051630</v>
      </c>
    </row>
    <row r="22" spans="1:21" x14ac:dyDescent="0.55000000000000004">
      <c r="A22" s="1" t="s">
        <v>41</v>
      </c>
      <c r="C22" s="1" t="s">
        <v>41</v>
      </c>
      <c r="E22" s="10">
        <f>SUM(E8:E21)</f>
        <v>102651980102723</v>
      </c>
      <c r="G22" s="10">
        <f>SUM(G8:G21)</f>
        <v>101618611813641</v>
      </c>
      <c r="I22" s="10">
        <f>SUM(I8:I21)</f>
        <v>1033368289082</v>
      </c>
      <c r="K22" s="1" t="s">
        <v>41</v>
      </c>
      <c r="M22" s="10">
        <f>SUM(M8:M21)</f>
        <v>347290189566954</v>
      </c>
      <c r="O22" s="10">
        <f>SUM(O8:O21)</f>
        <v>345056538377535</v>
      </c>
      <c r="Q22" s="10">
        <f>SUM(Q8:Q21)</f>
        <v>2233651189419</v>
      </c>
      <c r="S22" s="9"/>
    </row>
    <row r="23" spans="1:21" x14ac:dyDescent="0.55000000000000004">
      <c r="S23" s="9"/>
      <c r="U23" s="12"/>
    </row>
    <row r="24" spans="1:21" x14ac:dyDescent="0.55000000000000004">
      <c r="C24" s="3"/>
      <c r="S24" s="9"/>
    </row>
    <row r="25" spans="1:21" x14ac:dyDescent="0.55000000000000004">
      <c r="C25" s="3"/>
      <c r="S25" s="9"/>
    </row>
    <row r="26" spans="1:21" x14ac:dyDescent="0.55000000000000004">
      <c r="C26" s="3"/>
      <c r="S26" s="8"/>
    </row>
    <row r="27" spans="1:21" x14ac:dyDescent="0.55000000000000004">
      <c r="C27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30"/>
  <sheetViews>
    <sheetView rightToLeft="1" topLeftCell="A10" workbookViewId="0">
      <selection activeCell="E20" sqref="E20"/>
    </sheetView>
  </sheetViews>
  <sheetFormatPr defaultRowHeight="24" x14ac:dyDescent="0.55000000000000004"/>
  <cols>
    <col min="1" max="1" width="38.5703125" style="1" bestFit="1" customWidth="1"/>
    <col min="2" max="2" width="1" style="1" customWidth="1"/>
    <col min="3" max="3" width="19" style="1" customWidth="1"/>
    <col min="4" max="4" width="1" style="1" customWidth="1"/>
    <col min="5" max="5" width="23" style="1" customWidth="1"/>
    <col min="6" max="6" width="1" style="1" customWidth="1"/>
    <col min="7" max="7" width="23" style="1" customWidth="1"/>
    <col min="8" max="8" width="1" style="1" customWidth="1"/>
    <col min="9" max="9" width="34" style="1" customWidth="1"/>
    <col min="10" max="10" width="1" style="1" customWidth="1"/>
    <col min="11" max="11" width="19" style="1" customWidth="1"/>
    <col min="12" max="12" width="1" style="1" customWidth="1"/>
    <col min="13" max="13" width="23" style="1" customWidth="1"/>
    <col min="14" max="14" width="1" style="1" customWidth="1"/>
    <col min="15" max="15" width="23" style="1" customWidth="1"/>
    <col min="16" max="16" width="1" style="1" customWidth="1"/>
    <col min="17" max="17" width="34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17" t="s">
        <v>0</v>
      </c>
      <c r="B2" s="17" t="s">
        <v>0</v>
      </c>
      <c r="C2" s="17" t="s">
        <v>0</v>
      </c>
      <c r="D2" s="17" t="s">
        <v>0</v>
      </c>
      <c r="E2" s="17" t="s">
        <v>0</v>
      </c>
      <c r="F2" s="17" t="s">
        <v>0</v>
      </c>
      <c r="G2" s="17" t="s">
        <v>0</v>
      </c>
      <c r="H2" s="17" t="s">
        <v>0</v>
      </c>
      <c r="I2" s="17" t="s">
        <v>0</v>
      </c>
      <c r="J2" s="17" t="s">
        <v>0</v>
      </c>
      <c r="K2" s="17" t="s">
        <v>0</v>
      </c>
      <c r="L2" s="17" t="s">
        <v>0</v>
      </c>
      <c r="M2" s="17" t="s">
        <v>0</v>
      </c>
      <c r="N2" s="17" t="s">
        <v>0</v>
      </c>
      <c r="O2" s="17" t="s">
        <v>0</v>
      </c>
      <c r="P2" s="17" t="s">
        <v>0</v>
      </c>
      <c r="Q2" s="17" t="s">
        <v>0</v>
      </c>
    </row>
    <row r="3" spans="1:17" ht="24.75" x14ac:dyDescent="0.55000000000000004">
      <c r="A3" s="17" t="s">
        <v>152</v>
      </c>
      <c r="B3" s="17" t="s">
        <v>152</v>
      </c>
      <c r="C3" s="17" t="s">
        <v>152</v>
      </c>
      <c r="D3" s="17" t="s">
        <v>152</v>
      </c>
      <c r="E3" s="17" t="s">
        <v>152</v>
      </c>
      <c r="F3" s="17" t="s">
        <v>152</v>
      </c>
      <c r="G3" s="17" t="s">
        <v>152</v>
      </c>
      <c r="H3" s="17" t="s">
        <v>152</v>
      </c>
      <c r="I3" s="17" t="s">
        <v>152</v>
      </c>
      <c r="J3" s="17" t="s">
        <v>152</v>
      </c>
      <c r="K3" s="17" t="s">
        <v>152</v>
      </c>
      <c r="L3" s="17" t="s">
        <v>152</v>
      </c>
      <c r="M3" s="17" t="s">
        <v>152</v>
      </c>
      <c r="N3" s="17" t="s">
        <v>152</v>
      </c>
      <c r="O3" s="17" t="s">
        <v>152</v>
      </c>
      <c r="P3" s="17" t="s">
        <v>152</v>
      </c>
      <c r="Q3" s="17" t="s">
        <v>152</v>
      </c>
    </row>
    <row r="4" spans="1:17" ht="24.75" x14ac:dyDescent="0.55000000000000004">
      <c r="A4" s="17" t="s">
        <v>2</v>
      </c>
      <c r="B4" s="17" t="s">
        <v>2</v>
      </c>
      <c r="C4" s="17" t="s">
        <v>2</v>
      </c>
      <c r="D4" s="17" t="s">
        <v>2</v>
      </c>
      <c r="E4" s="17" t="s">
        <v>2</v>
      </c>
      <c r="F4" s="17" t="s">
        <v>2</v>
      </c>
      <c r="G4" s="17" t="s">
        <v>2</v>
      </c>
      <c r="H4" s="17" t="s">
        <v>2</v>
      </c>
      <c r="I4" s="17" t="s">
        <v>2</v>
      </c>
      <c r="J4" s="17" t="s">
        <v>2</v>
      </c>
      <c r="K4" s="17" t="s">
        <v>2</v>
      </c>
      <c r="L4" s="17" t="s">
        <v>2</v>
      </c>
      <c r="M4" s="17" t="s">
        <v>2</v>
      </c>
      <c r="N4" s="17" t="s">
        <v>2</v>
      </c>
      <c r="O4" s="17" t="s">
        <v>2</v>
      </c>
      <c r="P4" s="17" t="s">
        <v>2</v>
      </c>
      <c r="Q4" s="17" t="s">
        <v>2</v>
      </c>
    </row>
    <row r="6" spans="1:17" ht="24.75" x14ac:dyDescent="0.55000000000000004">
      <c r="A6" s="16" t="s">
        <v>3</v>
      </c>
      <c r="C6" s="16" t="s">
        <v>154</v>
      </c>
      <c r="D6" s="16" t="s">
        <v>154</v>
      </c>
      <c r="E6" s="16" t="s">
        <v>154</v>
      </c>
      <c r="F6" s="16" t="s">
        <v>154</v>
      </c>
      <c r="G6" s="16" t="s">
        <v>154</v>
      </c>
      <c r="H6" s="16" t="s">
        <v>154</v>
      </c>
      <c r="I6" s="16" t="s">
        <v>154</v>
      </c>
      <c r="K6" s="16" t="s">
        <v>155</v>
      </c>
      <c r="L6" s="16" t="s">
        <v>155</v>
      </c>
      <c r="M6" s="16" t="s">
        <v>155</v>
      </c>
      <c r="N6" s="16" t="s">
        <v>155</v>
      </c>
      <c r="O6" s="16" t="s">
        <v>155</v>
      </c>
      <c r="P6" s="16" t="s">
        <v>155</v>
      </c>
      <c r="Q6" s="16" t="s">
        <v>155</v>
      </c>
    </row>
    <row r="7" spans="1:17" ht="24.75" x14ac:dyDescent="0.55000000000000004">
      <c r="A7" s="16" t="s">
        <v>3</v>
      </c>
      <c r="C7" s="16" t="s">
        <v>7</v>
      </c>
      <c r="E7" s="16" t="s">
        <v>168</v>
      </c>
      <c r="G7" s="16" t="s">
        <v>169</v>
      </c>
      <c r="I7" s="16" t="s">
        <v>170</v>
      </c>
      <c r="K7" s="16" t="s">
        <v>7</v>
      </c>
      <c r="M7" s="16" t="s">
        <v>168</v>
      </c>
      <c r="O7" s="16" t="s">
        <v>169</v>
      </c>
      <c r="Q7" s="16" t="s">
        <v>170</v>
      </c>
    </row>
    <row r="8" spans="1:17" x14ac:dyDescent="0.55000000000000004">
      <c r="A8" s="1" t="s">
        <v>17</v>
      </c>
      <c r="C8" s="5">
        <v>40872508</v>
      </c>
      <c r="E8" s="5">
        <v>1930563022820</v>
      </c>
      <c r="F8" s="5"/>
      <c r="G8" s="5">
        <v>1735237329375</v>
      </c>
      <c r="H8" s="5"/>
      <c r="I8" s="5">
        <f>E8-G8</f>
        <v>195325693445</v>
      </c>
      <c r="J8" s="5"/>
      <c r="K8" s="5">
        <v>40872508</v>
      </c>
      <c r="L8" s="5"/>
      <c r="M8" s="5">
        <v>1930563022820</v>
      </c>
      <c r="N8" s="5"/>
      <c r="O8" s="5">
        <v>1776863898388</v>
      </c>
      <c r="P8" s="5"/>
      <c r="Q8" s="5">
        <f>M8-O8</f>
        <v>153699124432</v>
      </c>
    </row>
    <row r="9" spans="1:17" x14ac:dyDescent="0.55000000000000004">
      <c r="A9" s="1" t="s">
        <v>23</v>
      </c>
      <c r="C9" s="5">
        <v>80042406</v>
      </c>
      <c r="E9" s="5">
        <v>1389083863531</v>
      </c>
      <c r="F9" s="5"/>
      <c r="G9" s="5">
        <v>1389161918825</v>
      </c>
      <c r="H9" s="5"/>
      <c r="I9" s="5">
        <f t="shared" ref="I9:I28" si="0">E9-G9</f>
        <v>-78055294</v>
      </c>
      <c r="J9" s="5"/>
      <c r="K9" s="5">
        <v>80042406</v>
      </c>
      <c r="L9" s="5"/>
      <c r="M9" s="5">
        <v>1389083863531</v>
      </c>
      <c r="N9" s="5"/>
      <c r="O9" s="5">
        <v>1388586433026</v>
      </c>
      <c r="P9" s="5"/>
      <c r="Q9" s="5">
        <f t="shared" ref="Q9:Q28" si="1">M9-O9</f>
        <v>497430505</v>
      </c>
    </row>
    <row r="10" spans="1:17" x14ac:dyDescent="0.55000000000000004">
      <c r="A10" s="1" t="s">
        <v>39</v>
      </c>
      <c r="C10" s="5">
        <v>24592910</v>
      </c>
      <c r="E10" s="5">
        <v>271687114481</v>
      </c>
      <c r="F10" s="5"/>
      <c r="G10" s="5">
        <v>263176989661</v>
      </c>
      <c r="H10" s="5"/>
      <c r="I10" s="5">
        <f t="shared" si="0"/>
        <v>8510124820</v>
      </c>
      <c r="J10" s="5"/>
      <c r="K10" s="5">
        <v>24592910</v>
      </c>
      <c r="L10" s="5"/>
      <c r="M10" s="5">
        <v>271687114481</v>
      </c>
      <c r="N10" s="5"/>
      <c r="O10" s="5">
        <v>265902598461</v>
      </c>
      <c r="P10" s="5"/>
      <c r="Q10" s="5">
        <f t="shared" si="1"/>
        <v>5784516020</v>
      </c>
    </row>
    <row r="11" spans="1:17" x14ac:dyDescent="0.55000000000000004">
      <c r="A11" s="1" t="s">
        <v>29</v>
      </c>
      <c r="C11" s="5">
        <v>91111480</v>
      </c>
      <c r="E11" s="5">
        <v>997822898616</v>
      </c>
      <c r="F11" s="5"/>
      <c r="G11" s="5">
        <v>993198025293</v>
      </c>
      <c r="H11" s="5"/>
      <c r="I11" s="5">
        <f t="shared" si="0"/>
        <v>4624873323</v>
      </c>
      <c r="J11" s="5"/>
      <c r="K11" s="5">
        <v>91111480</v>
      </c>
      <c r="L11" s="5"/>
      <c r="M11" s="5">
        <v>997822898616</v>
      </c>
      <c r="N11" s="5"/>
      <c r="O11" s="5">
        <v>1798264390620</v>
      </c>
      <c r="P11" s="5"/>
      <c r="Q11" s="5">
        <f t="shared" si="1"/>
        <v>-800441492004</v>
      </c>
    </row>
    <row r="12" spans="1:17" x14ac:dyDescent="0.55000000000000004">
      <c r="A12" s="1" t="s">
        <v>33</v>
      </c>
      <c r="C12" s="5">
        <v>21267846</v>
      </c>
      <c r="E12" s="5">
        <v>203272319115</v>
      </c>
      <c r="F12" s="5"/>
      <c r="G12" s="5">
        <v>146003929611</v>
      </c>
      <c r="H12" s="5"/>
      <c r="I12" s="5">
        <f t="shared" si="0"/>
        <v>57268389504</v>
      </c>
      <c r="J12" s="5"/>
      <c r="K12" s="5">
        <v>21267846</v>
      </c>
      <c r="L12" s="5"/>
      <c r="M12" s="5">
        <v>203272319115</v>
      </c>
      <c r="N12" s="5"/>
      <c r="O12" s="5">
        <v>191358889268</v>
      </c>
      <c r="P12" s="5"/>
      <c r="Q12" s="5">
        <f t="shared" si="1"/>
        <v>11913429847</v>
      </c>
    </row>
    <row r="13" spans="1:17" x14ac:dyDescent="0.55000000000000004">
      <c r="A13" s="1" t="s">
        <v>25</v>
      </c>
      <c r="C13" s="5">
        <v>2443753</v>
      </c>
      <c r="E13" s="5">
        <v>24321281647</v>
      </c>
      <c r="F13" s="5"/>
      <c r="G13" s="5">
        <v>1368477705378</v>
      </c>
      <c r="H13" s="5"/>
      <c r="I13" s="5">
        <f t="shared" si="0"/>
        <v>-1344156423731</v>
      </c>
      <c r="J13" s="5"/>
      <c r="K13" s="5">
        <v>2443753</v>
      </c>
      <c r="L13" s="5"/>
      <c r="M13" s="5">
        <v>24321281647</v>
      </c>
      <c r="N13" s="5"/>
      <c r="O13" s="5">
        <v>12973884677</v>
      </c>
      <c r="P13" s="5"/>
      <c r="Q13" s="5">
        <f t="shared" si="1"/>
        <v>11347396970</v>
      </c>
    </row>
    <row r="14" spans="1:17" x14ac:dyDescent="0.55000000000000004">
      <c r="A14" s="1" t="s">
        <v>15</v>
      </c>
      <c r="C14" s="5">
        <v>19097797</v>
      </c>
      <c r="E14" s="5">
        <v>2485917308225</v>
      </c>
      <c r="F14" s="5"/>
      <c r="G14" s="5">
        <v>2467572018052</v>
      </c>
      <c r="H14" s="5"/>
      <c r="I14" s="5">
        <f t="shared" si="0"/>
        <v>18345290173</v>
      </c>
      <c r="J14" s="5"/>
      <c r="K14" s="5">
        <v>19097797</v>
      </c>
      <c r="L14" s="5"/>
      <c r="M14" s="5">
        <v>2485917308225</v>
      </c>
      <c r="N14" s="5"/>
      <c r="O14" s="5">
        <v>2423961164424</v>
      </c>
      <c r="P14" s="5"/>
      <c r="Q14" s="5">
        <f t="shared" si="1"/>
        <v>61956143801</v>
      </c>
    </row>
    <row r="15" spans="1:17" x14ac:dyDescent="0.55000000000000004">
      <c r="A15" s="1" t="s">
        <v>27</v>
      </c>
      <c r="C15" s="5">
        <v>7143002</v>
      </c>
      <c r="E15" s="5">
        <v>100804568828</v>
      </c>
      <c r="F15" s="5"/>
      <c r="G15" s="5">
        <v>101803288671</v>
      </c>
      <c r="H15" s="5"/>
      <c r="I15" s="5">
        <f t="shared" si="0"/>
        <v>-998719843</v>
      </c>
      <c r="J15" s="5"/>
      <c r="K15" s="5">
        <v>7143002</v>
      </c>
      <c r="L15" s="5"/>
      <c r="M15" s="5">
        <v>100804568828</v>
      </c>
      <c r="N15" s="5"/>
      <c r="O15" s="5">
        <v>99727685580</v>
      </c>
      <c r="P15" s="5"/>
      <c r="Q15" s="5">
        <f t="shared" si="1"/>
        <v>1076883248</v>
      </c>
    </row>
    <row r="16" spans="1:17" x14ac:dyDescent="0.55000000000000004">
      <c r="A16" s="1" t="s">
        <v>19</v>
      </c>
      <c r="C16" s="5">
        <v>258411511</v>
      </c>
      <c r="E16" s="5">
        <v>783682883893</v>
      </c>
      <c r="F16" s="5"/>
      <c r="G16" s="5">
        <v>690497185961</v>
      </c>
      <c r="H16" s="5"/>
      <c r="I16" s="5">
        <f t="shared" si="0"/>
        <v>93185697932</v>
      </c>
      <c r="J16" s="5"/>
      <c r="K16" s="5">
        <v>258411511</v>
      </c>
      <c r="L16" s="5"/>
      <c r="M16" s="5">
        <v>783682883893</v>
      </c>
      <c r="N16" s="5"/>
      <c r="O16" s="5">
        <v>604410873985</v>
      </c>
      <c r="P16" s="5"/>
      <c r="Q16" s="5">
        <f t="shared" si="1"/>
        <v>179272009908</v>
      </c>
    </row>
    <row r="17" spans="1:17" x14ac:dyDescent="0.55000000000000004">
      <c r="A17" s="1" t="s">
        <v>37</v>
      </c>
      <c r="C17" s="5">
        <v>64589866</v>
      </c>
      <c r="E17" s="5">
        <v>1128698138325</v>
      </c>
      <c r="F17" s="5"/>
      <c r="G17" s="5">
        <v>1002613671880</v>
      </c>
      <c r="H17" s="5"/>
      <c r="I17" s="5">
        <f t="shared" si="0"/>
        <v>126084466445</v>
      </c>
      <c r="J17" s="5"/>
      <c r="K17" s="5">
        <v>64589866</v>
      </c>
      <c r="L17" s="5"/>
      <c r="M17" s="5">
        <v>1128698138325</v>
      </c>
      <c r="N17" s="5"/>
      <c r="O17" s="5">
        <v>1078293775370</v>
      </c>
      <c r="P17" s="5"/>
      <c r="Q17" s="5">
        <f t="shared" si="1"/>
        <v>50404362955</v>
      </c>
    </row>
    <row r="18" spans="1:17" x14ac:dyDescent="0.55000000000000004">
      <c r="A18" s="1" t="s">
        <v>35</v>
      </c>
      <c r="C18" s="5">
        <v>131256321</v>
      </c>
      <c r="E18" s="5">
        <v>1585199783295</v>
      </c>
      <c r="F18" s="5"/>
      <c r="G18" s="5">
        <v>1397559542861</v>
      </c>
      <c r="H18" s="5"/>
      <c r="I18" s="5">
        <f t="shared" si="0"/>
        <v>187640240434</v>
      </c>
      <c r="J18" s="5"/>
      <c r="K18" s="5">
        <v>131256321</v>
      </c>
      <c r="L18" s="5"/>
      <c r="M18" s="5">
        <v>1585199783295</v>
      </c>
      <c r="N18" s="5"/>
      <c r="O18" s="5">
        <v>1424096204076</v>
      </c>
      <c r="P18" s="5"/>
      <c r="Q18" s="5">
        <f t="shared" si="1"/>
        <v>161103579219</v>
      </c>
    </row>
    <row r="19" spans="1:17" x14ac:dyDescent="0.55000000000000004">
      <c r="A19" s="1" t="s">
        <v>31</v>
      </c>
      <c r="C19" s="5">
        <v>213544596</v>
      </c>
      <c r="E19" s="5">
        <v>2465854304280</v>
      </c>
      <c r="F19" s="5"/>
      <c r="G19" s="5">
        <v>2283109946764</v>
      </c>
      <c r="H19" s="5"/>
      <c r="I19" s="5">
        <f t="shared" si="0"/>
        <v>182744357516</v>
      </c>
      <c r="J19" s="5"/>
      <c r="K19" s="5">
        <v>213544596</v>
      </c>
      <c r="L19" s="5"/>
      <c r="M19" s="5">
        <v>2465854304280</v>
      </c>
      <c r="N19" s="5"/>
      <c r="O19" s="5">
        <v>2371523679338</v>
      </c>
      <c r="P19" s="5"/>
      <c r="Q19" s="5">
        <f t="shared" si="1"/>
        <v>94330624942</v>
      </c>
    </row>
    <row r="20" spans="1:17" x14ac:dyDescent="0.55000000000000004">
      <c r="A20" s="1" t="s">
        <v>21</v>
      </c>
      <c r="C20" s="5">
        <v>94036473</v>
      </c>
      <c r="E20" s="5">
        <v>1506106512189</v>
      </c>
      <c r="F20" s="5"/>
      <c r="G20" s="5">
        <v>1339617888433</v>
      </c>
      <c r="H20" s="5"/>
      <c r="I20" s="5">
        <f t="shared" si="0"/>
        <v>166488623756</v>
      </c>
      <c r="J20" s="5"/>
      <c r="K20" s="5">
        <v>94036473</v>
      </c>
      <c r="L20" s="5"/>
      <c r="M20" s="5">
        <v>1506106512189</v>
      </c>
      <c r="N20" s="5"/>
      <c r="O20" s="5">
        <v>1398852412652</v>
      </c>
      <c r="P20" s="5"/>
      <c r="Q20" s="5">
        <f t="shared" si="1"/>
        <v>107254099537</v>
      </c>
    </row>
    <row r="21" spans="1:17" x14ac:dyDescent="0.55000000000000004">
      <c r="A21" s="1" t="s">
        <v>67</v>
      </c>
      <c r="C21" s="5">
        <v>9335</v>
      </c>
      <c r="E21" s="5">
        <v>9239563269</v>
      </c>
      <c r="F21" s="5"/>
      <c r="G21" s="5">
        <v>9239563269</v>
      </c>
      <c r="H21" s="5"/>
      <c r="I21" s="5">
        <f t="shared" si="0"/>
        <v>0</v>
      </c>
      <c r="J21" s="5"/>
      <c r="K21" s="5">
        <v>9335</v>
      </c>
      <c r="L21" s="5"/>
      <c r="M21" s="5">
        <v>9239563269</v>
      </c>
      <c r="N21" s="5"/>
      <c r="O21" s="5">
        <v>9331779695</v>
      </c>
      <c r="P21" s="5"/>
      <c r="Q21" s="5">
        <f t="shared" si="1"/>
        <v>-92216426</v>
      </c>
    </row>
    <row r="22" spans="1:17" x14ac:dyDescent="0.55000000000000004">
      <c r="A22" s="1" t="s">
        <v>71</v>
      </c>
      <c r="C22" s="5">
        <v>20000</v>
      </c>
      <c r="E22" s="5">
        <v>18397332000</v>
      </c>
      <c r="F22" s="5"/>
      <c r="G22" s="5">
        <v>18397332000</v>
      </c>
      <c r="H22" s="5"/>
      <c r="I22" s="5">
        <f t="shared" si="0"/>
        <v>0</v>
      </c>
      <c r="J22" s="5"/>
      <c r="K22" s="5">
        <v>20000</v>
      </c>
      <c r="L22" s="5"/>
      <c r="M22" s="5">
        <v>18397332000</v>
      </c>
      <c r="N22" s="5"/>
      <c r="O22" s="5">
        <v>18397332000</v>
      </c>
      <c r="P22" s="5"/>
      <c r="Q22" s="5">
        <f t="shared" si="1"/>
        <v>0</v>
      </c>
    </row>
    <row r="23" spans="1:17" x14ac:dyDescent="0.55000000000000004">
      <c r="A23" s="1" t="s">
        <v>61</v>
      </c>
      <c r="C23" s="5">
        <v>436</v>
      </c>
      <c r="E23" s="5">
        <v>1992547608</v>
      </c>
      <c r="F23" s="5"/>
      <c r="G23" s="5">
        <v>1942660524</v>
      </c>
      <c r="H23" s="5"/>
      <c r="I23" s="5">
        <f t="shared" si="0"/>
        <v>49887084</v>
      </c>
      <c r="J23" s="5"/>
      <c r="K23" s="5">
        <v>436</v>
      </c>
      <c r="L23" s="5"/>
      <c r="M23" s="5">
        <v>1992547608</v>
      </c>
      <c r="N23" s="5"/>
      <c r="O23" s="5">
        <v>1738123481</v>
      </c>
      <c r="P23" s="5"/>
      <c r="Q23" s="5">
        <f t="shared" si="1"/>
        <v>254424127</v>
      </c>
    </row>
    <row r="24" spans="1:17" x14ac:dyDescent="0.55000000000000004">
      <c r="A24" s="1" t="s">
        <v>57</v>
      </c>
      <c r="C24" s="5">
        <v>3924</v>
      </c>
      <c r="E24" s="5">
        <v>17932928475</v>
      </c>
      <c r="F24" s="5"/>
      <c r="G24" s="5">
        <v>17483944722</v>
      </c>
      <c r="H24" s="5"/>
      <c r="I24" s="5">
        <f t="shared" si="0"/>
        <v>448983753</v>
      </c>
      <c r="J24" s="5"/>
      <c r="K24" s="5">
        <v>3924</v>
      </c>
      <c r="L24" s="5"/>
      <c r="M24" s="5">
        <v>17932928475</v>
      </c>
      <c r="N24" s="5"/>
      <c r="O24" s="5">
        <v>15643111331</v>
      </c>
      <c r="P24" s="5"/>
      <c r="Q24" s="5">
        <f t="shared" si="1"/>
        <v>2289817144</v>
      </c>
    </row>
    <row r="25" spans="1:17" x14ac:dyDescent="0.55000000000000004">
      <c r="A25" s="1" t="s">
        <v>74</v>
      </c>
      <c r="C25" s="5">
        <v>5000</v>
      </c>
      <c r="E25" s="5">
        <v>4996375000</v>
      </c>
      <c r="F25" s="5"/>
      <c r="G25" s="5">
        <v>4996375000</v>
      </c>
      <c r="H25" s="5"/>
      <c r="I25" s="5">
        <f t="shared" si="0"/>
        <v>0</v>
      </c>
      <c r="J25" s="5"/>
      <c r="K25" s="5">
        <v>5000</v>
      </c>
      <c r="L25" s="5"/>
      <c r="M25" s="5">
        <v>4996375000</v>
      </c>
      <c r="N25" s="5"/>
      <c r="O25" s="5">
        <v>4996375000</v>
      </c>
      <c r="P25" s="5"/>
      <c r="Q25" s="5">
        <f t="shared" si="1"/>
        <v>0</v>
      </c>
    </row>
    <row r="26" spans="1:17" x14ac:dyDescent="0.55000000000000004">
      <c r="A26" s="1" t="s">
        <v>63</v>
      </c>
      <c r="C26" s="5">
        <v>134150</v>
      </c>
      <c r="E26" s="5">
        <v>583736172533</v>
      </c>
      <c r="F26" s="5"/>
      <c r="G26" s="5">
        <v>573994375732</v>
      </c>
      <c r="H26" s="5"/>
      <c r="I26" s="5">
        <f t="shared" si="0"/>
        <v>9741796801</v>
      </c>
      <c r="J26" s="5"/>
      <c r="K26" s="5">
        <v>134150</v>
      </c>
      <c r="L26" s="5"/>
      <c r="M26" s="5">
        <v>583736172533</v>
      </c>
      <c r="N26" s="5"/>
      <c r="O26" s="5">
        <v>578812303829</v>
      </c>
      <c r="P26" s="5"/>
      <c r="Q26" s="5">
        <f t="shared" si="1"/>
        <v>4923868704</v>
      </c>
    </row>
    <row r="27" spans="1:17" x14ac:dyDescent="0.55000000000000004">
      <c r="A27" s="1" t="s">
        <v>78</v>
      </c>
      <c r="C27" s="5">
        <v>200000</v>
      </c>
      <c r="E27" s="5">
        <v>199855000000</v>
      </c>
      <c r="F27" s="5"/>
      <c r="G27" s="5">
        <v>199855000000</v>
      </c>
      <c r="H27" s="5"/>
      <c r="I27" s="5">
        <f t="shared" si="0"/>
        <v>0</v>
      </c>
      <c r="J27" s="5"/>
      <c r="K27" s="5">
        <v>200000</v>
      </c>
      <c r="L27" s="5"/>
      <c r="M27" s="5">
        <v>199855000000</v>
      </c>
      <c r="N27" s="5"/>
      <c r="O27" s="5">
        <v>200000000000</v>
      </c>
      <c r="P27" s="5"/>
      <c r="Q27" s="5">
        <f t="shared" si="1"/>
        <v>-145000000</v>
      </c>
    </row>
    <row r="28" spans="1:17" x14ac:dyDescent="0.55000000000000004">
      <c r="A28" s="1" t="s">
        <v>82</v>
      </c>
      <c r="C28" s="5">
        <v>3772</v>
      </c>
      <c r="E28" s="5">
        <v>9993302319</v>
      </c>
      <c r="F28" s="5"/>
      <c r="G28" s="5">
        <v>10000552720</v>
      </c>
      <c r="H28" s="5"/>
      <c r="I28" s="5">
        <f t="shared" si="0"/>
        <v>-7250401</v>
      </c>
      <c r="J28" s="5"/>
      <c r="K28" s="5">
        <v>3772</v>
      </c>
      <c r="L28" s="5"/>
      <c r="M28" s="5">
        <v>9993302319</v>
      </c>
      <c r="N28" s="5"/>
      <c r="O28" s="5">
        <v>10000552720</v>
      </c>
      <c r="P28" s="5"/>
      <c r="Q28" s="5">
        <f t="shared" si="1"/>
        <v>-7250401</v>
      </c>
    </row>
    <row r="29" spans="1:17" ht="24.75" thickBot="1" x14ac:dyDescent="0.6">
      <c r="A29" s="1" t="s">
        <v>41</v>
      </c>
      <c r="C29" s="5" t="s">
        <v>41</v>
      </c>
      <c r="E29" s="11">
        <f>SUM(E8:E28)</f>
        <v>15719157220449</v>
      </c>
      <c r="F29" s="5"/>
      <c r="G29" s="11">
        <f>SUM(G8:G28)</f>
        <v>16013939244732</v>
      </c>
      <c r="H29" s="5"/>
      <c r="I29" s="11">
        <f>SUM(I8:I28)</f>
        <v>-294782024283</v>
      </c>
      <c r="J29" s="5"/>
      <c r="K29" s="5" t="s">
        <v>41</v>
      </c>
      <c r="L29" s="5"/>
      <c r="M29" s="11">
        <f>SUM(M8:M28)</f>
        <v>15719157220449</v>
      </c>
      <c r="N29" s="5"/>
      <c r="O29" s="11">
        <f>SUM(O8:O28)</f>
        <v>15673735467921</v>
      </c>
      <c r="P29" s="5"/>
      <c r="Q29" s="11">
        <f>SUM(Q8:Q28)</f>
        <v>45421752528</v>
      </c>
    </row>
    <row r="30" spans="1:17" ht="24.75" thickTop="1" x14ac:dyDescent="0.55000000000000004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79B81-BCF6-4CC9-AE2E-CE7F4612DD75}">
  <dimension ref="A2:Y22"/>
  <sheetViews>
    <sheetView rightToLeft="1" topLeftCell="D4" workbookViewId="0">
      <selection activeCell="Y22" sqref="Y22"/>
    </sheetView>
  </sheetViews>
  <sheetFormatPr defaultRowHeight="24" x14ac:dyDescent="0.55000000000000004"/>
  <cols>
    <col min="1" max="1" width="38.5703125" style="1" bestFit="1" customWidth="1"/>
    <col min="2" max="2" width="1" style="1" customWidth="1"/>
    <col min="3" max="3" width="19" style="1" customWidth="1"/>
    <col min="4" max="4" width="1" style="1" customWidth="1"/>
    <col min="5" max="5" width="23" style="1" customWidth="1"/>
    <col min="6" max="6" width="1" style="1" customWidth="1"/>
    <col min="7" max="7" width="26" style="1" customWidth="1"/>
    <col min="8" max="8" width="1" style="1" customWidth="1"/>
    <col min="9" max="9" width="20" style="1" customWidth="1"/>
    <col min="10" max="10" width="1" style="1" customWidth="1"/>
    <col min="11" max="11" width="24" style="1" customWidth="1"/>
    <col min="12" max="12" width="1" style="1" customWidth="1"/>
    <col min="13" max="13" width="21" style="1" customWidth="1"/>
    <col min="14" max="14" width="1" style="1" customWidth="1"/>
    <col min="15" max="15" width="24" style="1" customWidth="1"/>
    <col min="16" max="16" width="1" style="1" customWidth="1"/>
    <col min="17" max="17" width="19" style="1" customWidth="1"/>
    <col min="18" max="18" width="1" style="1" customWidth="1"/>
    <col min="19" max="19" width="16" style="1" customWidth="1"/>
    <col min="20" max="20" width="1" style="1" customWidth="1"/>
    <col min="21" max="21" width="23" style="1" customWidth="1"/>
    <col min="22" max="22" width="1" style="1" customWidth="1"/>
    <col min="23" max="23" width="26" style="1" customWidth="1"/>
    <col min="24" max="24" width="1" style="1" customWidth="1"/>
    <col min="25" max="25" width="32" style="1" customWidth="1"/>
    <col min="26" max="26" width="1" style="1" customWidth="1"/>
    <col min="27" max="16384" width="9.140625" style="1"/>
  </cols>
  <sheetData>
    <row r="2" spans="1:25" ht="24.75" x14ac:dyDescent="0.55000000000000004">
      <c r="A2" s="17" t="s">
        <v>0</v>
      </c>
      <c r="B2" s="17" t="s">
        <v>0</v>
      </c>
      <c r="C2" s="17" t="s">
        <v>0</v>
      </c>
      <c r="D2" s="17" t="s">
        <v>0</v>
      </c>
      <c r="E2" s="17" t="s">
        <v>0</v>
      </c>
      <c r="F2" s="17" t="s">
        <v>0</v>
      </c>
      <c r="G2" s="17" t="s">
        <v>0</v>
      </c>
      <c r="H2" s="17" t="s">
        <v>0</v>
      </c>
      <c r="I2" s="17" t="s">
        <v>0</v>
      </c>
      <c r="J2" s="17" t="s">
        <v>0</v>
      </c>
      <c r="K2" s="17" t="s">
        <v>0</v>
      </c>
      <c r="L2" s="17" t="s">
        <v>0</v>
      </c>
      <c r="M2" s="17" t="s">
        <v>0</v>
      </c>
      <c r="N2" s="17" t="s">
        <v>0</v>
      </c>
      <c r="O2" s="17" t="s">
        <v>0</v>
      </c>
      <c r="P2" s="17" t="s">
        <v>0</v>
      </c>
      <c r="Q2" s="17" t="s">
        <v>0</v>
      </c>
      <c r="R2" s="17" t="s">
        <v>0</v>
      </c>
      <c r="S2" s="17" t="s">
        <v>0</v>
      </c>
      <c r="T2" s="17" t="s">
        <v>0</v>
      </c>
      <c r="U2" s="17" t="s">
        <v>0</v>
      </c>
      <c r="V2" s="17" t="s">
        <v>0</v>
      </c>
      <c r="W2" s="17" t="s">
        <v>0</v>
      </c>
      <c r="X2" s="17" t="s">
        <v>0</v>
      </c>
      <c r="Y2" s="17" t="s">
        <v>0</v>
      </c>
    </row>
    <row r="3" spans="1:25" ht="24.75" x14ac:dyDescent="0.55000000000000004">
      <c r="A3" s="17" t="s">
        <v>1</v>
      </c>
      <c r="B3" s="17" t="s">
        <v>1</v>
      </c>
      <c r="C3" s="17" t="s">
        <v>1</v>
      </c>
      <c r="D3" s="17" t="s">
        <v>1</v>
      </c>
      <c r="E3" s="17" t="s">
        <v>1</v>
      </c>
      <c r="F3" s="17" t="s">
        <v>1</v>
      </c>
      <c r="G3" s="17" t="s">
        <v>1</v>
      </c>
      <c r="H3" s="17" t="s">
        <v>1</v>
      </c>
      <c r="I3" s="17" t="s">
        <v>1</v>
      </c>
      <c r="J3" s="17" t="s">
        <v>1</v>
      </c>
      <c r="K3" s="17" t="s">
        <v>1</v>
      </c>
      <c r="L3" s="17" t="s">
        <v>1</v>
      </c>
      <c r="M3" s="17" t="s">
        <v>1</v>
      </c>
      <c r="N3" s="17" t="s">
        <v>1</v>
      </c>
      <c r="O3" s="17" t="s">
        <v>1</v>
      </c>
      <c r="P3" s="17" t="s">
        <v>1</v>
      </c>
      <c r="Q3" s="17" t="s">
        <v>1</v>
      </c>
      <c r="R3" s="17" t="s">
        <v>1</v>
      </c>
      <c r="S3" s="17" t="s">
        <v>1</v>
      </c>
      <c r="T3" s="17" t="s">
        <v>1</v>
      </c>
      <c r="U3" s="17" t="s">
        <v>1</v>
      </c>
      <c r="V3" s="17" t="s">
        <v>1</v>
      </c>
      <c r="W3" s="17" t="s">
        <v>1</v>
      </c>
      <c r="X3" s="17" t="s">
        <v>1</v>
      </c>
      <c r="Y3" s="17" t="s">
        <v>1</v>
      </c>
    </row>
    <row r="4" spans="1:25" ht="24.75" x14ac:dyDescent="0.55000000000000004">
      <c r="A4" s="17" t="s">
        <v>2</v>
      </c>
      <c r="B4" s="17" t="s">
        <v>2</v>
      </c>
      <c r="C4" s="17" t="s">
        <v>2</v>
      </c>
      <c r="D4" s="17" t="s">
        <v>2</v>
      </c>
      <c r="E4" s="17" t="s">
        <v>2</v>
      </c>
      <c r="F4" s="17" t="s">
        <v>2</v>
      </c>
      <c r="G4" s="17" t="s">
        <v>2</v>
      </c>
      <c r="H4" s="17" t="s">
        <v>2</v>
      </c>
      <c r="I4" s="17" t="s">
        <v>2</v>
      </c>
      <c r="J4" s="17" t="s">
        <v>2</v>
      </c>
      <c r="K4" s="17" t="s">
        <v>2</v>
      </c>
      <c r="L4" s="17" t="s">
        <v>2</v>
      </c>
      <c r="M4" s="17" t="s">
        <v>2</v>
      </c>
      <c r="N4" s="17" t="s">
        <v>2</v>
      </c>
      <c r="O4" s="17" t="s">
        <v>2</v>
      </c>
      <c r="P4" s="17" t="s">
        <v>2</v>
      </c>
      <c r="Q4" s="17" t="s">
        <v>2</v>
      </c>
      <c r="R4" s="17" t="s">
        <v>2</v>
      </c>
      <c r="S4" s="17" t="s">
        <v>2</v>
      </c>
      <c r="T4" s="17" t="s">
        <v>2</v>
      </c>
      <c r="U4" s="17" t="s">
        <v>2</v>
      </c>
      <c r="V4" s="17" t="s">
        <v>2</v>
      </c>
      <c r="W4" s="17" t="s">
        <v>2</v>
      </c>
      <c r="X4" s="17" t="s">
        <v>2</v>
      </c>
      <c r="Y4" s="17" t="s">
        <v>2</v>
      </c>
    </row>
    <row r="6" spans="1:25" ht="25.5" thickBot="1" x14ac:dyDescent="0.6">
      <c r="A6" s="16" t="s">
        <v>3</v>
      </c>
      <c r="C6" s="16" t="s">
        <v>218</v>
      </c>
      <c r="D6" s="16" t="s">
        <v>4</v>
      </c>
      <c r="E6" s="16" t="s">
        <v>4</v>
      </c>
      <c r="F6" s="16" t="s">
        <v>4</v>
      </c>
      <c r="G6" s="16" t="s">
        <v>4</v>
      </c>
      <c r="I6" s="16" t="s">
        <v>5</v>
      </c>
      <c r="J6" s="16" t="s">
        <v>5</v>
      </c>
      <c r="K6" s="16" t="s">
        <v>5</v>
      </c>
      <c r="L6" s="16" t="s">
        <v>5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  <c r="T6" s="16" t="s">
        <v>6</v>
      </c>
      <c r="U6" s="16" t="s">
        <v>6</v>
      </c>
      <c r="V6" s="16" t="s">
        <v>6</v>
      </c>
      <c r="W6" s="16" t="s">
        <v>6</v>
      </c>
      <c r="X6" s="16" t="s">
        <v>6</v>
      </c>
      <c r="Y6" s="16" t="s">
        <v>6</v>
      </c>
    </row>
    <row r="7" spans="1:25" ht="25.5" thickBot="1" x14ac:dyDescent="0.6">
      <c r="A7" s="16" t="s">
        <v>3</v>
      </c>
      <c r="C7" s="16" t="s">
        <v>7</v>
      </c>
      <c r="E7" s="16" t="s">
        <v>8</v>
      </c>
      <c r="G7" s="16" t="s">
        <v>9</v>
      </c>
      <c r="I7" s="16" t="s">
        <v>10</v>
      </c>
      <c r="J7" s="16" t="s">
        <v>10</v>
      </c>
      <c r="K7" s="16" t="s">
        <v>10</v>
      </c>
      <c r="M7" s="16" t="s">
        <v>11</v>
      </c>
      <c r="N7" s="16" t="s">
        <v>11</v>
      </c>
      <c r="O7" s="16" t="s">
        <v>11</v>
      </c>
      <c r="Q7" s="16" t="s">
        <v>7</v>
      </c>
      <c r="S7" s="16" t="s">
        <v>12</v>
      </c>
      <c r="U7" s="16" t="s">
        <v>8</v>
      </c>
      <c r="W7" s="16" t="s">
        <v>9</v>
      </c>
      <c r="Y7" s="16" t="s">
        <v>13</v>
      </c>
    </row>
    <row r="8" spans="1:25" ht="25.5" thickBot="1" x14ac:dyDescent="0.6">
      <c r="A8" s="16" t="s">
        <v>3</v>
      </c>
      <c r="C8" s="16" t="s">
        <v>7</v>
      </c>
      <c r="E8" s="16" t="s">
        <v>8</v>
      </c>
      <c r="G8" s="16" t="s">
        <v>9</v>
      </c>
      <c r="I8" s="7" t="s">
        <v>7</v>
      </c>
      <c r="K8" s="7" t="s">
        <v>8</v>
      </c>
      <c r="M8" s="7" t="s">
        <v>7</v>
      </c>
      <c r="O8" s="7" t="s">
        <v>14</v>
      </c>
      <c r="Q8" s="16" t="s">
        <v>7</v>
      </c>
      <c r="S8" s="16" t="s">
        <v>12</v>
      </c>
      <c r="U8" s="16" t="s">
        <v>8</v>
      </c>
      <c r="W8" s="16" t="s">
        <v>9</v>
      </c>
      <c r="Y8" s="16" t="s">
        <v>13</v>
      </c>
    </row>
    <row r="9" spans="1:25" x14ac:dyDescent="0.55000000000000004">
      <c r="A9" s="1" t="s">
        <v>15</v>
      </c>
      <c r="C9" s="5">
        <v>26569223</v>
      </c>
      <c r="D9" s="5"/>
      <c r="E9" s="5">
        <v>3356327255048</v>
      </c>
      <c r="F9" s="5"/>
      <c r="G9" s="5">
        <v>3399938086083.8901</v>
      </c>
      <c r="H9" s="5"/>
      <c r="I9" s="5">
        <v>149946731</v>
      </c>
      <c r="J9" s="5"/>
      <c r="K9" s="5">
        <v>19199278107953</v>
      </c>
      <c r="L9" s="5"/>
      <c r="M9" s="5">
        <v>-157418157</v>
      </c>
      <c r="N9" s="5"/>
      <c r="O9" s="5">
        <v>20120814949034</v>
      </c>
      <c r="P9" s="5"/>
      <c r="Q9" s="5">
        <v>19097797</v>
      </c>
      <c r="R9" s="5"/>
      <c r="S9" s="5">
        <v>130199</v>
      </c>
      <c r="T9" s="5"/>
      <c r="U9" s="5">
        <v>2423961164524</v>
      </c>
      <c r="V9" s="5"/>
      <c r="W9" s="5">
        <v>2485917308225.8198</v>
      </c>
      <c r="X9" s="5"/>
      <c r="Y9" s="5" t="s">
        <v>16</v>
      </c>
    </row>
    <row r="10" spans="1:25" x14ac:dyDescent="0.55000000000000004">
      <c r="A10" s="1" t="s">
        <v>17</v>
      </c>
      <c r="C10" s="5">
        <v>43619063</v>
      </c>
      <c r="D10" s="5"/>
      <c r="E10" s="5">
        <v>1861290539341</v>
      </c>
      <c r="F10" s="5"/>
      <c r="G10" s="5">
        <v>1816825804072.8601</v>
      </c>
      <c r="H10" s="5"/>
      <c r="I10" s="5">
        <v>17054916</v>
      </c>
      <c r="J10" s="5"/>
      <c r="K10" s="5">
        <v>767337336204</v>
      </c>
      <c r="L10" s="5"/>
      <c r="M10" s="5">
        <v>-19801471</v>
      </c>
      <c r="N10" s="5"/>
      <c r="O10" s="5">
        <v>895830643812</v>
      </c>
      <c r="P10" s="5"/>
      <c r="Q10" s="5">
        <v>40872508</v>
      </c>
      <c r="R10" s="5"/>
      <c r="S10" s="5">
        <v>47245</v>
      </c>
      <c r="T10" s="5"/>
      <c r="U10" s="5">
        <v>1778643201779</v>
      </c>
      <c r="V10" s="5"/>
      <c r="W10" s="5">
        <v>1930563022820.3899</v>
      </c>
      <c r="X10" s="5"/>
      <c r="Y10" s="5" t="s">
        <v>18</v>
      </c>
    </row>
    <row r="11" spans="1:25" x14ac:dyDescent="0.55000000000000004">
      <c r="A11" s="1" t="s">
        <v>21</v>
      </c>
      <c r="C11" s="5">
        <v>96874383</v>
      </c>
      <c r="D11" s="5"/>
      <c r="E11" s="5">
        <v>1437829527489</v>
      </c>
      <c r="F11" s="5"/>
      <c r="G11" s="5">
        <v>1361730337196.5701</v>
      </c>
      <c r="H11" s="5"/>
      <c r="I11" s="5">
        <v>60304547</v>
      </c>
      <c r="J11" s="5"/>
      <c r="K11" s="5">
        <v>903396824759</v>
      </c>
      <c r="L11" s="5"/>
      <c r="M11" s="5">
        <v>-63142457</v>
      </c>
      <c r="N11" s="5"/>
      <c r="O11" s="5">
        <v>938590053006</v>
      </c>
      <c r="P11" s="5"/>
      <c r="Q11" s="5">
        <v>94036473</v>
      </c>
      <c r="R11" s="5"/>
      <c r="S11" s="5">
        <v>16020</v>
      </c>
      <c r="T11" s="5"/>
      <c r="U11" s="5">
        <v>1406910372630</v>
      </c>
      <c r="V11" s="5"/>
      <c r="W11" s="5">
        <v>1506106512189.3501</v>
      </c>
      <c r="X11" s="5"/>
      <c r="Y11" s="5" t="s">
        <v>22</v>
      </c>
    </row>
    <row r="12" spans="1:25" x14ac:dyDescent="0.55000000000000004">
      <c r="A12" s="1" t="s">
        <v>23</v>
      </c>
      <c r="C12" s="5">
        <v>81197648</v>
      </c>
      <c r="D12" s="5"/>
      <c r="E12" s="5">
        <v>1375104674324</v>
      </c>
      <c r="F12" s="5"/>
      <c r="G12" s="5">
        <v>1375680160123.3701</v>
      </c>
      <c r="H12" s="5"/>
      <c r="I12" s="5">
        <v>4187070688</v>
      </c>
      <c r="J12" s="5"/>
      <c r="K12" s="5">
        <v>71816489987173</v>
      </c>
      <c r="L12" s="5"/>
      <c r="M12" s="5">
        <v>-4188225930</v>
      </c>
      <c r="N12" s="5"/>
      <c r="O12" s="5">
        <v>71817779439740</v>
      </c>
      <c r="P12" s="5"/>
      <c r="Q12" s="5">
        <v>80042406</v>
      </c>
      <c r="R12" s="5"/>
      <c r="S12" s="5">
        <v>17355</v>
      </c>
      <c r="T12" s="5"/>
      <c r="U12" s="5">
        <v>1388586433026</v>
      </c>
      <c r="V12" s="5"/>
      <c r="W12" s="5">
        <v>1389083863531.6499</v>
      </c>
      <c r="X12" s="5"/>
      <c r="Y12" s="5" t="s">
        <v>24</v>
      </c>
    </row>
    <row r="13" spans="1:25" x14ac:dyDescent="0.55000000000000004">
      <c r="A13" s="1" t="s">
        <v>27</v>
      </c>
      <c r="C13" s="5">
        <v>4608516</v>
      </c>
      <c r="D13" s="5"/>
      <c r="E13" s="5">
        <v>61427055439</v>
      </c>
      <c r="F13" s="5"/>
      <c r="G13" s="5">
        <v>63502658530.591499</v>
      </c>
      <c r="H13" s="5"/>
      <c r="I13" s="5">
        <v>45194566</v>
      </c>
      <c r="J13" s="5"/>
      <c r="K13" s="5">
        <v>628209900588</v>
      </c>
      <c r="L13" s="5"/>
      <c r="M13" s="5">
        <v>-42660080</v>
      </c>
      <c r="N13" s="5"/>
      <c r="O13" s="5">
        <v>594153553908</v>
      </c>
      <c r="P13" s="5"/>
      <c r="Q13" s="5">
        <v>7143002</v>
      </c>
      <c r="R13" s="5"/>
      <c r="S13" s="5">
        <v>14115</v>
      </c>
      <c r="T13" s="5"/>
      <c r="U13" s="5">
        <v>99727685580</v>
      </c>
      <c r="V13" s="5"/>
      <c r="W13" s="5">
        <v>100804568828.769</v>
      </c>
      <c r="X13" s="5"/>
      <c r="Y13" s="5" t="s">
        <v>28</v>
      </c>
    </row>
    <row r="14" spans="1:25" x14ac:dyDescent="0.55000000000000004">
      <c r="A14" s="1" t="s">
        <v>31</v>
      </c>
      <c r="C14" s="5">
        <v>217563704</v>
      </c>
      <c r="D14" s="5"/>
      <c r="E14" s="5">
        <v>2395498052312</v>
      </c>
      <c r="F14" s="5"/>
      <c r="G14" s="5">
        <v>2318678267732.3999</v>
      </c>
      <c r="H14" s="5"/>
      <c r="I14" s="5">
        <v>78054782</v>
      </c>
      <c r="J14" s="5"/>
      <c r="K14" s="5">
        <v>872517009227</v>
      </c>
      <c r="L14" s="5"/>
      <c r="M14" s="5">
        <v>-82073890</v>
      </c>
      <c r="N14" s="5"/>
      <c r="O14" s="5">
        <v>923171510407</v>
      </c>
      <c r="P14" s="5"/>
      <c r="Q14" s="5">
        <v>213544596</v>
      </c>
      <c r="R14" s="5"/>
      <c r="S14" s="5">
        <v>11550</v>
      </c>
      <c r="T14" s="5"/>
      <c r="U14" s="5">
        <v>2363603600303</v>
      </c>
      <c r="V14" s="5"/>
      <c r="W14" s="5">
        <v>2465854304280.1001</v>
      </c>
      <c r="X14" s="5"/>
      <c r="Y14" s="5" t="s">
        <v>32</v>
      </c>
    </row>
    <row r="15" spans="1:25" x14ac:dyDescent="0.55000000000000004">
      <c r="A15" s="1" t="s">
        <v>33</v>
      </c>
      <c r="C15" s="5">
        <v>51245432</v>
      </c>
      <c r="D15" s="5"/>
      <c r="E15" s="5">
        <v>433334061195</v>
      </c>
      <c r="F15" s="5"/>
      <c r="G15" s="5">
        <v>387979101615.21002</v>
      </c>
      <c r="H15" s="5"/>
      <c r="I15" s="5">
        <v>93821592</v>
      </c>
      <c r="J15" s="5"/>
      <c r="K15" s="5">
        <v>794549121304</v>
      </c>
      <c r="L15" s="5"/>
      <c r="M15" s="5">
        <v>-123799178</v>
      </c>
      <c r="N15" s="5"/>
      <c r="O15" s="5">
        <v>1051587435863</v>
      </c>
      <c r="P15" s="5"/>
      <c r="Q15" s="5">
        <v>21267846</v>
      </c>
      <c r="R15" s="5"/>
      <c r="S15" s="5">
        <v>9560</v>
      </c>
      <c r="T15" s="5"/>
      <c r="U15" s="5">
        <v>191358889261</v>
      </c>
      <c r="V15" s="5"/>
      <c r="W15" s="5">
        <v>203272319115.65701</v>
      </c>
      <c r="X15" s="5"/>
      <c r="Y15" s="5" t="s">
        <v>34</v>
      </c>
    </row>
    <row r="16" spans="1:25" x14ac:dyDescent="0.55000000000000004">
      <c r="A16" s="1" t="s">
        <v>35</v>
      </c>
      <c r="C16" s="5">
        <v>150345749</v>
      </c>
      <c r="D16" s="5"/>
      <c r="E16" s="5">
        <v>1604486002203</v>
      </c>
      <c r="F16" s="5"/>
      <c r="G16" s="5">
        <v>1578255439788.4299</v>
      </c>
      <c r="H16" s="5"/>
      <c r="I16" s="5">
        <v>49347963</v>
      </c>
      <c r="J16" s="5"/>
      <c r="K16" s="5">
        <v>555230215469</v>
      </c>
      <c r="L16" s="5"/>
      <c r="M16" s="5">
        <v>-68437391</v>
      </c>
      <c r="N16" s="5"/>
      <c r="O16" s="5">
        <v>784013457460</v>
      </c>
      <c r="P16" s="5"/>
      <c r="Q16" s="5">
        <v>131256321</v>
      </c>
      <c r="R16" s="5"/>
      <c r="S16" s="5">
        <v>12080</v>
      </c>
      <c r="T16" s="5"/>
      <c r="U16" s="5">
        <v>1423904098225</v>
      </c>
      <c r="V16" s="5"/>
      <c r="W16" s="5">
        <v>1585199783295.05</v>
      </c>
      <c r="X16" s="5"/>
      <c r="Y16" s="5" t="s">
        <v>36</v>
      </c>
    </row>
    <row r="17" spans="1:25" x14ac:dyDescent="0.55000000000000004">
      <c r="A17" s="1" t="s">
        <v>37</v>
      </c>
      <c r="C17" s="5">
        <v>64939986</v>
      </c>
      <c r="D17" s="5"/>
      <c r="E17" s="5">
        <v>1020916812615</v>
      </c>
      <c r="F17" s="5"/>
      <c r="G17" s="5">
        <v>945236709125.65906</v>
      </c>
      <c r="H17" s="5"/>
      <c r="I17" s="5">
        <v>131548199</v>
      </c>
      <c r="J17" s="5"/>
      <c r="K17" s="5">
        <v>2139706017268</v>
      </c>
      <c r="L17" s="5"/>
      <c r="M17" s="5">
        <v>-131898319</v>
      </c>
      <c r="N17" s="5"/>
      <c r="O17" s="5">
        <v>2132778060767</v>
      </c>
      <c r="P17" s="5"/>
      <c r="Q17" s="5">
        <v>64589866</v>
      </c>
      <c r="R17" s="5"/>
      <c r="S17" s="5">
        <v>17479</v>
      </c>
      <c r="T17" s="5"/>
      <c r="U17" s="5">
        <v>1078293775370</v>
      </c>
      <c r="V17" s="5"/>
      <c r="W17" s="5">
        <v>1128698138325.3899</v>
      </c>
      <c r="X17" s="5"/>
      <c r="Y17" s="5" t="s">
        <v>38</v>
      </c>
    </row>
    <row r="18" spans="1:25" ht="24.75" thickBot="1" x14ac:dyDescent="0.6">
      <c r="A18" s="1" t="s">
        <v>39</v>
      </c>
      <c r="C18" s="5">
        <v>26467551</v>
      </c>
      <c r="D18" s="5"/>
      <c r="E18" s="5">
        <v>264162906571</v>
      </c>
      <c r="F18" s="5"/>
      <c r="G18" s="5">
        <v>261437297771.578</v>
      </c>
      <c r="H18" s="5"/>
      <c r="I18" s="5">
        <v>95370175</v>
      </c>
      <c r="J18" s="5"/>
      <c r="K18" s="5">
        <v>1003812023579</v>
      </c>
      <c r="L18" s="5"/>
      <c r="M18" s="5">
        <v>-97244816</v>
      </c>
      <c r="N18" s="5"/>
      <c r="O18" s="5">
        <v>1031515531043</v>
      </c>
      <c r="P18" s="5"/>
      <c r="Q18" s="5">
        <v>24592910</v>
      </c>
      <c r="R18" s="5"/>
      <c r="S18" s="5">
        <v>11050</v>
      </c>
      <c r="T18" s="5"/>
      <c r="U18" s="5">
        <v>265902598461</v>
      </c>
      <c r="V18" s="5"/>
      <c r="W18" s="5">
        <v>271687114481.819</v>
      </c>
      <c r="X18" s="5"/>
      <c r="Y18" s="5" t="s">
        <v>40</v>
      </c>
    </row>
    <row r="19" spans="1:25" ht="24.75" thickBot="1" x14ac:dyDescent="0.6">
      <c r="A19" s="1" t="s">
        <v>41</v>
      </c>
      <c r="C19" s="1" t="s">
        <v>41</v>
      </c>
      <c r="E19" s="4">
        <f>SUM(E9:E18)</f>
        <v>13810376886537</v>
      </c>
      <c r="G19" s="4">
        <f>SUM(G9:G18)</f>
        <v>13509263862040.559</v>
      </c>
      <c r="I19" s="1" t="s">
        <v>41</v>
      </c>
      <c r="K19" s="4">
        <f>SUM(K9:K18)</f>
        <v>98680526543524</v>
      </c>
      <c r="M19" s="1" t="s">
        <v>41</v>
      </c>
      <c r="O19" s="4">
        <f>SUM(O9:O18)</f>
        <v>100290234635040</v>
      </c>
      <c r="Q19" s="1" t="s">
        <v>41</v>
      </c>
      <c r="S19" s="1" t="s">
        <v>41</v>
      </c>
      <c r="U19" s="4">
        <f>SUM(U9:U18)</f>
        <v>12420891819159</v>
      </c>
      <c r="W19" s="4">
        <f>SUM(W9:W18)</f>
        <v>13067186935093.996</v>
      </c>
      <c r="Y19" s="6" t="s">
        <v>42</v>
      </c>
    </row>
    <row r="20" spans="1:25" ht="24.75" thickTop="1" x14ac:dyDescent="0.55000000000000004"/>
    <row r="22" spans="1:25" x14ac:dyDescent="0.55000000000000004">
      <c r="Y22" s="3"/>
    </row>
  </sheetData>
  <mergeCells count="17">
    <mergeCell ref="W7:W8"/>
    <mergeCell ref="A2:Y2"/>
    <mergeCell ref="A3:Y3"/>
    <mergeCell ref="A4:Y4"/>
    <mergeCell ref="A6:A8"/>
    <mergeCell ref="C6:G6"/>
    <mergeCell ref="I6:O6"/>
    <mergeCell ref="Q6:Y6"/>
    <mergeCell ref="C7:C8"/>
    <mergeCell ref="E7:E8"/>
    <mergeCell ref="G7:G8"/>
    <mergeCell ref="Y7:Y8"/>
    <mergeCell ref="I7:K7"/>
    <mergeCell ref="M7:O7"/>
    <mergeCell ref="Q7:Q8"/>
    <mergeCell ref="S7:S8"/>
    <mergeCell ref="U7:U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0"/>
  <sheetViews>
    <sheetView rightToLeft="1" tabSelected="1" topLeftCell="N1" workbookViewId="0">
      <selection activeCell="S11" sqref="S11"/>
    </sheetView>
  </sheetViews>
  <sheetFormatPr defaultRowHeight="24" x14ac:dyDescent="0.55000000000000004"/>
  <cols>
    <col min="1" max="1" width="31.7109375" style="1" bestFit="1" customWidth="1"/>
    <col min="2" max="2" width="1" style="1" customWidth="1"/>
    <col min="3" max="3" width="25" style="1" customWidth="1"/>
    <col min="4" max="4" width="1" style="1" customWidth="1"/>
    <col min="5" max="5" width="22" style="1" customWidth="1"/>
    <col min="6" max="6" width="1" style="1" customWidth="1"/>
    <col min="7" max="7" width="20" style="1" customWidth="1"/>
    <col min="8" max="8" width="1" style="1" customWidth="1"/>
    <col min="9" max="9" width="20" style="1" customWidth="1"/>
    <col min="10" max="10" width="1" style="1" customWidth="1"/>
    <col min="11" max="11" width="15" style="1" customWidth="1"/>
    <col min="12" max="12" width="1" style="1" customWidth="1"/>
    <col min="13" max="13" width="15" style="1" customWidth="1"/>
    <col min="14" max="14" width="1" style="1" customWidth="1"/>
    <col min="15" max="15" width="16" style="1" customWidth="1"/>
    <col min="16" max="16" width="1" style="1" customWidth="1"/>
    <col min="17" max="17" width="22" style="1" customWidth="1"/>
    <col min="18" max="18" width="1" style="1" customWidth="1"/>
    <col min="19" max="19" width="22" style="1" customWidth="1"/>
    <col min="20" max="20" width="1" style="1" customWidth="1"/>
    <col min="21" max="21" width="14" style="1" customWidth="1"/>
    <col min="22" max="22" width="1" style="1" customWidth="1"/>
    <col min="23" max="23" width="21" style="1" customWidth="1"/>
    <col min="24" max="24" width="1" style="1" customWidth="1"/>
    <col min="25" max="25" width="15" style="1" customWidth="1"/>
    <col min="26" max="26" width="1" style="1" customWidth="1"/>
    <col min="27" max="27" width="21" style="1" customWidth="1"/>
    <col min="28" max="28" width="1" style="1" customWidth="1"/>
    <col min="29" max="29" width="16" style="1" customWidth="1"/>
    <col min="30" max="30" width="1" style="1" customWidth="1"/>
    <col min="31" max="31" width="23" style="1" customWidth="1"/>
    <col min="32" max="32" width="1" style="1" customWidth="1"/>
    <col min="33" max="33" width="22" style="1" customWidth="1"/>
    <col min="34" max="34" width="1" style="1" customWidth="1"/>
    <col min="35" max="35" width="22" style="1" customWidth="1"/>
    <col min="36" max="36" width="1" style="1" customWidth="1"/>
    <col min="37" max="37" width="32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 x14ac:dyDescent="0.55000000000000004">
      <c r="A2" s="17" t="s">
        <v>0</v>
      </c>
      <c r="B2" s="17" t="s">
        <v>0</v>
      </c>
      <c r="C2" s="17" t="s">
        <v>0</v>
      </c>
      <c r="D2" s="17" t="s">
        <v>0</v>
      </c>
      <c r="E2" s="17" t="s">
        <v>0</v>
      </c>
      <c r="F2" s="17" t="s">
        <v>0</v>
      </c>
      <c r="G2" s="17" t="s">
        <v>0</v>
      </c>
      <c r="H2" s="17" t="s">
        <v>0</v>
      </c>
      <c r="I2" s="17" t="s">
        <v>0</v>
      </c>
      <c r="J2" s="17" t="s">
        <v>0</v>
      </c>
      <c r="K2" s="17" t="s">
        <v>0</v>
      </c>
      <c r="L2" s="17" t="s">
        <v>0</v>
      </c>
      <c r="M2" s="17" t="s">
        <v>0</v>
      </c>
      <c r="N2" s="17" t="s">
        <v>0</v>
      </c>
      <c r="O2" s="17" t="s">
        <v>0</v>
      </c>
      <c r="P2" s="17" t="s">
        <v>0</v>
      </c>
      <c r="Q2" s="17" t="s">
        <v>0</v>
      </c>
      <c r="R2" s="17" t="s">
        <v>0</v>
      </c>
      <c r="S2" s="17" t="s">
        <v>0</v>
      </c>
      <c r="T2" s="17" t="s">
        <v>0</v>
      </c>
      <c r="U2" s="17" t="s">
        <v>0</v>
      </c>
      <c r="V2" s="17" t="s">
        <v>0</v>
      </c>
      <c r="W2" s="17" t="s">
        <v>0</v>
      </c>
      <c r="X2" s="17" t="s">
        <v>0</v>
      </c>
      <c r="Y2" s="17" t="s">
        <v>0</v>
      </c>
      <c r="Z2" s="17" t="s">
        <v>0</v>
      </c>
      <c r="AA2" s="17" t="s">
        <v>0</v>
      </c>
      <c r="AB2" s="17" t="s">
        <v>0</v>
      </c>
      <c r="AC2" s="17" t="s">
        <v>0</v>
      </c>
      <c r="AD2" s="17" t="s">
        <v>0</v>
      </c>
      <c r="AE2" s="17" t="s">
        <v>0</v>
      </c>
      <c r="AF2" s="17" t="s">
        <v>0</v>
      </c>
      <c r="AG2" s="17" t="s">
        <v>0</v>
      </c>
      <c r="AH2" s="17" t="s">
        <v>0</v>
      </c>
      <c r="AI2" s="17" t="s">
        <v>0</v>
      </c>
      <c r="AJ2" s="17" t="s">
        <v>0</v>
      </c>
      <c r="AK2" s="17" t="s">
        <v>0</v>
      </c>
    </row>
    <row r="3" spans="1:37" ht="24.75" x14ac:dyDescent="0.55000000000000004">
      <c r="A3" s="17" t="s">
        <v>1</v>
      </c>
      <c r="B3" s="17" t="s">
        <v>1</v>
      </c>
      <c r="C3" s="17" t="s">
        <v>1</v>
      </c>
      <c r="D3" s="17" t="s">
        <v>1</v>
      </c>
      <c r="E3" s="17" t="s">
        <v>1</v>
      </c>
      <c r="F3" s="17" t="s">
        <v>1</v>
      </c>
      <c r="G3" s="17" t="s">
        <v>1</v>
      </c>
      <c r="H3" s="17" t="s">
        <v>1</v>
      </c>
      <c r="I3" s="17" t="s">
        <v>1</v>
      </c>
      <c r="J3" s="17" t="s">
        <v>1</v>
      </c>
      <c r="K3" s="17" t="s">
        <v>1</v>
      </c>
      <c r="L3" s="17" t="s">
        <v>1</v>
      </c>
      <c r="M3" s="17" t="s">
        <v>1</v>
      </c>
      <c r="N3" s="17" t="s">
        <v>1</v>
      </c>
      <c r="O3" s="17" t="s">
        <v>1</v>
      </c>
      <c r="P3" s="17" t="s">
        <v>1</v>
      </c>
      <c r="Q3" s="17" t="s">
        <v>1</v>
      </c>
      <c r="R3" s="17" t="s">
        <v>1</v>
      </c>
      <c r="S3" s="17" t="s">
        <v>1</v>
      </c>
      <c r="T3" s="17" t="s">
        <v>1</v>
      </c>
      <c r="U3" s="17" t="s">
        <v>1</v>
      </c>
      <c r="V3" s="17" t="s">
        <v>1</v>
      </c>
      <c r="W3" s="17" t="s">
        <v>1</v>
      </c>
      <c r="X3" s="17" t="s">
        <v>1</v>
      </c>
      <c r="Y3" s="17" t="s">
        <v>1</v>
      </c>
      <c r="Z3" s="17" t="s">
        <v>1</v>
      </c>
      <c r="AA3" s="17" t="s">
        <v>1</v>
      </c>
      <c r="AB3" s="17" t="s">
        <v>1</v>
      </c>
      <c r="AC3" s="17" t="s">
        <v>1</v>
      </c>
      <c r="AD3" s="17" t="s">
        <v>1</v>
      </c>
      <c r="AE3" s="17" t="s">
        <v>1</v>
      </c>
      <c r="AF3" s="17" t="s">
        <v>1</v>
      </c>
      <c r="AG3" s="17" t="s">
        <v>1</v>
      </c>
      <c r="AH3" s="17" t="s">
        <v>1</v>
      </c>
      <c r="AI3" s="17" t="s">
        <v>1</v>
      </c>
      <c r="AJ3" s="17" t="s">
        <v>1</v>
      </c>
      <c r="AK3" s="17" t="s">
        <v>1</v>
      </c>
    </row>
    <row r="4" spans="1:37" ht="24.75" x14ac:dyDescent="0.55000000000000004">
      <c r="A4" s="17" t="s">
        <v>2</v>
      </c>
      <c r="B4" s="17" t="s">
        <v>2</v>
      </c>
      <c r="C4" s="17" t="s">
        <v>2</v>
      </c>
      <c r="D4" s="17" t="s">
        <v>2</v>
      </c>
      <c r="E4" s="17" t="s">
        <v>2</v>
      </c>
      <c r="F4" s="17" t="s">
        <v>2</v>
      </c>
      <c r="G4" s="17" t="s">
        <v>2</v>
      </c>
      <c r="H4" s="17" t="s">
        <v>2</v>
      </c>
      <c r="I4" s="17" t="s">
        <v>2</v>
      </c>
      <c r="J4" s="17" t="s">
        <v>2</v>
      </c>
      <c r="K4" s="17" t="s">
        <v>2</v>
      </c>
      <c r="L4" s="17" t="s">
        <v>2</v>
      </c>
      <c r="M4" s="17" t="s">
        <v>2</v>
      </c>
      <c r="N4" s="17" t="s">
        <v>2</v>
      </c>
      <c r="O4" s="17" t="s">
        <v>2</v>
      </c>
      <c r="P4" s="17" t="s">
        <v>2</v>
      </c>
      <c r="Q4" s="17" t="s">
        <v>2</v>
      </c>
      <c r="R4" s="17" t="s">
        <v>2</v>
      </c>
      <c r="S4" s="17" t="s">
        <v>2</v>
      </c>
      <c r="T4" s="17" t="s">
        <v>2</v>
      </c>
      <c r="U4" s="17" t="s">
        <v>2</v>
      </c>
      <c r="V4" s="17" t="s">
        <v>2</v>
      </c>
      <c r="W4" s="17" t="s">
        <v>2</v>
      </c>
      <c r="X4" s="17" t="s">
        <v>2</v>
      </c>
      <c r="Y4" s="17" t="s">
        <v>2</v>
      </c>
      <c r="Z4" s="17" t="s">
        <v>2</v>
      </c>
      <c r="AA4" s="17" t="s">
        <v>2</v>
      </c>
      <c r="AB4" s="17" t="s">
        <v>2</v>
      </c>
      <c r="AC4" s="17" t="s">
        <v>2</v>
      </c>
      <c r="AD4" s="17" t="s">
        <v>2</v>
      </c>
      <c r="AE4" s="17" t="s">
        <v>2</v>
      </c>
      <c r="AF4" s="17" t="s">
        <v>2</v>
      </c>
      <c r="AG4" s="17" t="s">
        <v>2</v>
      </c>
      <c r="AH4" s="17" t="s">
        <v>2</v>
      </c>
      <c r="AI4" s="17" t="s">
        <v>2</v>
      </c>
      <c r="AJ4" s="17" t="s">
        <v>2</v>
      </c>
      <c r="AK4" s="17" t="s">
        <v>2</v>
      </c>
    </row>
    <row r="6" spans="1:37" ht="24.75" x14ac:dyDescent="0.55000000000000004">
      <c r="A6" s="16" t="s">
        <v>44</v>
      </c>
      <c r="B6" s="16" t="s">
        <v>44</v>
      </c>
      <c r="C6" s="16" t="s">
        <v>44</v>
      </c>
      <c r="D6" s="16" t="s">
        <v>44</v>
      </c>
      <c r="E6" s="16" t="s">
        <v>44</v>
      </c>
      <c r="F6" s="16" t="s">
        <v>44</v>
      </c>
      <c r="G6" s="16" t="s">
        <v>44</v>
      </c>
      <c r="H6" s="16" t="s">
        <v>44</v>
      </c>
      <c r="I6" s="16" t="s">
        <v>44</v>
      </c>
      <c r="J6" s="16" t="s">
        <v>44</v>
      </c>
      <c r="K6" s="16" t="s">
        <v>44</v>
      </c>
      <c r="L6" s="16" t="s">
        <v>44</v>
      </c>
      <c r="M6" s="16" t="s">
        <v>44</v>
      </c>
      <c r="O6" s="16" t="s">
        <v>218</v>
      </c>
      <c r="P6" s="16" t="s">
        <v>4</v>
      </c>
      <c r="Q6" s="16" t="s">
        <v>4</v>
      </c>
      <c r="R6" s="16" t="s">
        <v>4</v>
      </c>
      <c r="S6" s="16" t="s">
        <v>4</v>
      </c>
      <c r="U6" s="16" t="s">
        <v>5</v>
      </c>
      <c r="V6" s="16" t="s">
        <v>5</v>
      </c>
      <c r="W6" s="16" t="s">
        <v>5</v>
      </c>
      <c r="X6" s="16" t="s">
        <v>5</v>
      </c>
      <c r="Y6" s="16" t="s">
        <v>5</v>
      </c>
      <c r="Z6" s="16" t="s">
        <v>5</v>
      </c>
      <c r="AA6" s="16" t="s">
        <v>5</v>
      </c>
      <c r="AC6" s="16" t="s">
        <v>6</v>
      </c>
      <c r="AD6" s="16" t="s">
        <v>6</v>
      </c>
      <c r="AE6" s="16" t="s">
        <v>6</v>
      </c>
      <c r="AF6" s="16" t="s">
        <v>6</v>
      </c>
      <c r="AG6" s="16" t="s">
        <v>6</v>
      </c>
      <c r="AH6" s="16" t="s">
        <v>6</v>
      </c>
      <c r="AI6" s="16" t="s">
        <v>6</v>
      </c>
      <c r="AJ6" s="16" t="s">
        <v>6</v>
      </c>
      <c r="AK6" s="16" t="s">
        <v>6</v>
      </c>
    </row>
    <row r="7" spans="1:37" ht="24.75" x14ac:dyDescent="0.55000000000000004">
      <c r="A7" s="16" t="s">
        <v>45</v>
      </c>
      <c r="C7" s="16" t="s">
        <v>46</v>
      </c>
      <c r="E7" s="16" t="s">
        <v>47</v>
      </c>
      <c r="G7" s="16" t="s">
        <v>48</v>
      </c>
      <c r="I7" s="16" t="s">
        <v>49</v>
      </c>
      <c r="K7" s="16" t="s">
        <v>50</v>
      </c>
      <c r="M7" s="16" t="s">
        <v>43</v>
      </c>
      <c r="O7" s="16" t="s">
        <v>7</v>
      </c>
      <c r="Q7" s="16" t="s">
        <v>8</v>
      </c>
      <c r="S7" s="16" t="s">
        <v>9</v>
      </c>
      <c r="U7" s="16" t="s">
        <v>10</v>
      </c>
      <c r="V7" s="16" t="s">
        <v>10</v>
      </c>
      <c r="W7" s="16" t="s">
        <v>10</v>
      </c>
      <c r="Y7" s="16" t="s">
        <v>11</v>
      </c>
      <c r="Z7" s="16" t="s">
        <v>11</v>
      </c>
      <c r="AA7" s="16" t="s">
        <v>11</v>
      </c>
      <c r="AC7" s="16" t="s">
        <v>7</v>
      </c>
      <c r="AE7" s="16" t="s">
        <v>51</v>
      </c>
      <c r="AG7" s="16" t="s">
        <v>8</v>
      </c>
      <c r="AI7" s="16" t="s">
        <v>9</v>
      </c>
      <c r="AK7" s="16" t="s">
        <v>13</v>
      </c>
    </row>
    <row r="8" spans="1:37" ht="24.75" x14ac:dyDescent="0.55000000000000004">
      <c r="A8" s="16" t="s">
        <v>45</v>
      </c>
      <c r="C8" s="16" t="s">
        <v>46</v>
      </c>
      <c r="E8" s="16" t="s">
        <v>47</v>
      </c>
      <c r="G8" s="16" t="s">
        <v>48</v>
      </c>
      <c r="I8" s="16" t="s">
        <v>49</v>
      </c>
      <c r="K8" s="16" t="s">
        <v>50</v>
      </c>
      <c r="M8" s="16" t="s">
        <v>43</v>
      </c>
      <c r="O8" s="16" t="s">
        <v>7</v>
      </c>
      <c r="Q8" s="16" t="s">
        <v>8</v>
      </c>
      <c r="S8" s="16" t="s">
        <v>9</v>
      </c>
      <c r="U8" s="16" t="s">
        <v>7</v>
      </c>
      <c r="W8" s="16" t="s">
        <v>8</v>
      </c>
      <c r="Y8" s="16" t="s">
        <v>7</v>
      </c>
      <c r="AA8" s="16" t="s">
        <v>14</v>
      </c>
      <c r="AC8" s="16" t="s">
        <v>7</v>
      </c>
      <c r="AE8" s="16" t="s">
        <v>51</v>
      </c>
      <c r="AG8" s="16" t="s">
        <v>8</v>
      </c>
      <c r="AI8" s="16" t="s">
        <v>9</v>
      </c>
      <c r="AK8" s="16" t="s">
        <v>13</v>
      </c>
    </row>
    <row r="9" spans="1:37" x14ac:dyDescent="0.55000000000000004">
      <c r="A9" s="1" t="s">
        <v>52</v>
      </c>
      <c r="C9" s="8" t="s">
        <v>53</v>
      </c>
      <c r="D9" s="8"/>
      <c r="E9" s="8" t="s">
        <v>53</v>
      </c>
      <c r="F9" s="8"/>
      <c r="G9" s="8" t="s">
        <v>54</v>
      </c>
      <c r="H9" s="8"/>
      <c r="I9" s="8" t="s">
        <v>55</v>
      </c>
      <c r="J9" s="8"/>
      <c r="K9" s="9">
        <v>0</v>
      </c>
      <c r="L9" s="8"/>
      <c r="M9" s="9">
        <v>0</v>
      </c>
      <c r="N9" s="8"/>
      <c r="O9" s="9">
        <v>33400</v>
      </c>
      <c r="P9" s="8"/>
      <c r="Q9" s="9">
        <v>40109392000</v>
      </c>
      <c r="R9" s="8"/>
      <c r="S9" s="9">
        <v>47459482589</v>
      </c>
      <c r="T9" s="8"/>
      <c r="U9" s="9">
        <v>0</v>
      </c>
      <c r="V9" s="8"/>
      <c r="W9" s="9">
        <v>0</v>
      </c>
      <c r="X9" s="8"/>
      <c r="Y9" s="9">
        <v>33400</v>
      </c>
      <c r="Z9" s="8"/>
      <c r="AA9" s="9">
        <v>48532364320</v>
      </c>
      <c r="AB9" s="8"/>
      <c r="AC9" s="9">
        <v>0</v>
      </c>
      <c r="AD9" s="8"/>
      <c r="AE9" s="9">
        <v>0</v>
      </c>
      <c r="AF9" s="8"/>
      <c r="AG9" s="9">
        <v>0</v>
      </c>
      <c r="AH9" s="8"/>
      <c r="AI9" s="9">
        <v>0</v>
      </c>
      <c r="AJ9" s="8"/>
      <c r="AK9" s="8" t="s">
        <v>56</v>
      </c>
    </row>
    <row r="10" spans="1:37" x14ac:dyDescent="0.55000000000000004">
      <c r="A10" s="1" t="s">
        <v>57</v>
      </c>
      <c r="C10" s="8" t="s">
        <v>53</v>
      </c>
      <c r="D10" s="8"/>
      <c r="E10" s="8" t="s">
        <v>53</v>
      </c>
      <c r="F10" s="8"/>
      <c r="G10" s="8" t="s">
        <v>58</v>
      </c>
      <c r="H10" s="8"/>
      <c r="I10" s="8" t="s">
        <v>59</v>
      </c>
      <c r="J10" s="8"/>
      <c r="K10" s="9">
        <v>40.5</v>
      </c>
      <c r="L10" s="8"/>
      <c r="M10" s="9">
        <v>40.5</v>
      </c>
      <c r="N10" s="8"/>
      <c r="O10" s="9">
        <v>3924</v>
      </c>
      <c r="P10" s="8"/>
      <c r="Q10" s="9">
        <v>13497775200</v>
      </c>
      <c r="R10" s="8"/>
      <c r="S10" s="9">
        <v>17483944722</v>
      </c>
      <c r="T10" s="8"/>
      <c r="U10" s="9">
        <v>0</v>
      </c>
      <c r="V10" s="8"/>
      <c r="W10" s="9">
        <v>0</v>
      </c>
      <c r="X10" s="8"/>
      <c r="Y10" s="9">
        <v>0</v>
      </c>
      <c r="Z10" s="8"/>
      <c r="AA10" s="9">
        <v>0</v>
      </c>
      <c r="AB10" s="8"/>
      <c r="AC10" s="9">
        <v>3924</v>
      </c>
      <c r="AD10" s="8"/>
      <c r="AE10" s="9">
        <v>4573379</v>
      </c>
      <c r="AF10" s="8"/>
      <c r="AG10" s="9">
        <v>13497775200</v>
      </c>
      <c r="AH10" s="8"/>
      <c r="AI10" s="9">
        <v>17932928475</v>
      </c>
      <c r="AJ10" s="8"/>
      <c r="AK10" s="8" t="s">
        <v>60</v>
      </c>
    </row>
    <row r="11" spans="1:37" x14ac:dyDescent="0.55000000000000004">
      <c r="A11" s="1" t="s">
        <v>61</v>
      </c>
      <c r="C11" s="8" t="s">
        <v>53</v>
      </c>
      <c r="D11" s="8"/>
      <c r="E11" s="8" t="s">
        <v>53</v>
      </c>
      <c r="F11" s="8"/>
      <c r="G11" s="8" t="s">
        <v>58</v>
      </c>
      <c r="H11" s="8"/>
      <c r="I11" s="8" t="s">
        <v>59</v>
      </c>
      <c r="J11" s="8"/>
      <c r="K11" s="9">
        <v>40.5</v>
      </c>
      <c r="L11" s="8"/>
      <c r="M11" s="9">
        <v>40.5</v>
      </c>
      <c r="N11" s="8"/>
      <c r="O11" s="9">
        <v>436</v>
      </c>
      <c r="P11" s="8"/>
      <c r="Q11" s="9">
        <v>1536363284</v>
      </c>
      <c r="R11" s="8"/>
      <c r="S11" s="9">
        <v>1942660524</v>
      </c>
      <c r="T11" s="8"/>
      <c r="U11" s="9">
        <v>0</v>
      </c>
      <c r="V11" s="8"/>
      <c r="W11" s="9">
        <v>0</v>
      </c>
      <c r="X11" s="8"/>
      <c r="Y11" s="9">
        <v>0</v>
      </c>
      <c r="Z11" s="8"/>
      <c r="AA11" s="9">
        <v>0</v>
      </c>
      <c r="AB11" s="8"/>
      <c r="AC11" s="9">
        <v>436</v>
      </c>
      <c r="AD11" s="8"/>
      <c r="AE11" s="9">
        <v>4573379</v>
      </c>
      <c r="AF11" s="8"/>
      <c r="AG11" s="9">
        <v>1536363284</v>
      </c>
      <c r="AH11" s="8"/>
      <c r="AI11" s="9">
        <v>1992547608</v>
      </c>
      <c r="AJ11" s="8"/>
      <c r="AK11" s="8" t="s">
        <v>62</v>
      </c>
    </row>
    <row r="12" spans="1:37" x14ac:dyDescent="0.55000000000000004">
      <c r="A12" s="1" t="s">
        <v>63</v>
      </c>
      <c r="C12" s="8" t="s">
        <v>53</v>
      </c>
      <c r="D12" s="8"/>
      <c r="E12" s="8" t="s">
        <v>53</v>
      </c>
      <c r="F12" s="8"/>
      <c r="G12" s="8" t="s">
        <v>64</v>
      </c>
      <c r="H12" s="8"/>
      <c r="I12" s="8" t="s">
        <v>65</v>
      </c>
      <c r="J12" s="8"/>
      <c r="K12" s="9">
        <v>54.06</v>
      </c>
      <c r="L12" s="8"/>
      <c r="M12" s="9">
        <v>54.06</v>
      </c>
      <c r="N12" s="8"/>
      <c r="O12" s="9">
        <v>134150</v>
      </c>
      <c r="P12" s="8"/>
      <c r="Q12" s="9">
        <v>499994489500</v>
      </c>
      <c r="R12" s="8"/>
      <c r="S12" s="9">
        <v>573994375732</v>
      </c>
      <c r="T12" s="8"/>
      <c r="U12" s="9">
        <v>0</v>
      </c>
      <c r="V12" s="8"/>
      <c r="W12" s="9">
        <v>0</v>
      </c>
      <c r="X12" s="8"/>
      <c r="Y12" s="9">
        <v>0</v>
      </c>
      <c r="Z12" s="8"/>
      <c r="AA12" s="9">
        <v>0</v>
      </c>
      <c r="AB12" s="8"/>
      <c r="AC12" s="9">
        <v>134150</v>
      </c>
      <c r="AD12" s="8"/>
      <c r="AE12" s="9">
        <v>4354526</v>
      </c>
      <c r="AF12" s="8"/>
      <c r="AG12" s="9">
        <v>499994489500</v>
      </c>
      <c r="AH12" s="8"/>
      <c r="AI12" s="9">
        <v>583736172533</v>
      </c>
      <c r="AJ12" s="8"/>
      <c r="AK12" s="8" t="s">
        <v>66</v>
      </c>
    </row>
    <row r="13" spans="1:37" x14ac:dyDescent="0.55000000000000004">
      <c r="A13" s="1" t="s">
        <v>67</v>
      </c>
      <c r="C13" s="8" t="s">
        <v>53</v>
      </c>
      <c r="D13" s="8"/>
      <c r="E13" s="8" t="s">
        <v>53</v>
      </c>
      <c r="F13" s="8"/>
      <c r="G13" s="8" t="s">
        <v>68</v>
      </c>
      <c r="H13" s="8"/>
      <c r="I13" s="8" t="s">
        <v>69</v>
      </c>
      <c r="J13" s="8"/>
      <c r="K13" s="9">
        <v>23</v>
      </c>
      <c r="L13" s="8"/>
      <c r="M13" s="9">
        <v>23</v>
      </c>
      <c r="N13" s="8"/>
      <c r="O13" s="9">
        <v>9335</v>
      </c>
      <c r="P13" s="8"/>
      <c r="Q13" s="9">
        <v>9313846842</v>
      </c>
      <c r="R13" s="8"/>
      <c r="S13" s="9">
        <v>9239563269</v>
      </c>
      <c r="T13" s="8"/>
      <c r="U13" s="9">
        <v>0</v>
      </c>
      <c r="V13" s="8"/>
      <c r="W13" s="9">
        <v>0</v>
      </c>
      <c r="X13" s="8"/>
      <c r="Y13" s="9">
        <v>0</v>
      </c>
      <c r="Z13" s="8"/>
      <c r="AA13" s="9">
        <v>0</v>
      </c>
      <c r="AB13" s="8"/>
      <c r="AC13" s="9">
        <v>9335</v>
      </c>
      <c r="AD13" s="8"/>
      <c r="AE13" s="9">
        <v>989920</v>
      </c>
      <c r="AF13" s="8"/>
      <c r="AG13" s="9">
        <v>9313846842</v>
      </c>
      <c r="AH13" s="8"/>
      <c r="AI13" s="9">
        <v>9239563269</v>
      </c>
      <c r="AJ13" s="8"/>
      <c r="AK13" s="8" t="s">
        <v>70</v>
      </c>
    </row>
    <row r="14" spans="1:37" x14ac:dyDescent="0.55000000000000004">
      <c r="A14" s="1" t="s">
        <v>71</v>
      </c>
      <c r="C14" s="8" t="s">
        <v>53</v>
      </c>
      <c r="D14" s="8"/>
      <c r="E14" s="8" t="s">
        <v>53</v>
      </c>
      <c r="F14" s="8"/>
      <c r="G14" s="8" t="s">
        <v>72</v>
      </c>
      <c r="H14" s="8"/>
      <c r="I14" s="8" t="s">
        <v>73</v>
      </c>
      <c r="J14" s="8"/>
      <c r="K14" s="9">
        <v>23</v>
      </c>
      <c r="L14" s="8"/>
      <c r="M14" s="9">
        <v>23</v>
      </c>
      <c r="N14" s="8"/>
      <c r="O14" s="9">
        <v>20000</v>
      </c>
      <c r="P14" s="8"/>
      <c r="Q14" s="9">
        <v>20000000000</v>
      </c>
      <c r="R14" s="8"/>
      <c r="S14" s="9">
        <v>18397332000</v>
      </c>
      <c r="T14" s="8"/>
      <c r="U14" s="9">
        <v>0</v>
      </c>
      <c r="V14" s="8"/>
      <c r="W14" s="9">
        <v>0</v>
      </c>
      <c r="X14" s="8"/>
      <c r="Y14" s="9">
        <v>0</v>
      </c>
      <c r="Z14" s="8"/>
      <c r="AA14" s="9">
        <v>0</v>
      </c>
      <c r="AB14" s="8"/>
      <c r="AC14" s="9">
        <v>20000</v>
      </c>
      <c r="AD14" s="8"/>
      <c r="AE14" s="9">
        <v>920000</v>
      </c>
      <c r="AF14" s="8"/>
      <c r="AG14" s="9">
        <v>20000000000</v>
      </c>
      <c r="AH14" s="8"/>
      <c r="AI14" s="9">
        <v>18397332000</v>
      </c>
      <c r="AJ14" s="8"/>
      <c r="AK14" s="8" t="s">
        <v>60</v>
      </c>
    </row>
    <row r="15" spans="1:37" x14ac:dyDescent="0.55000000000000004">
      <c r="A15" s="1" t="s">
        <v>74</v>
      </c>
      <c r="C15" s="8" t="s">
        <v>53</v>
      </c>
      <c r="D15" s="8"/>
      <c r="E15" s="8" t="s">
        <v>53</v>
      </c>
      <c r="F15" s="8"/>
      <c r="G15" s="8" t="s">
        <v>75</v>
      </c>
      <c r="H15" s="8"/>
      <c r="I15" s="8" t="s">
        <v>76</v>
      </c>
      <c r="J15" s="8"/>
      <c r="K15" s="9">
        <v>23</v>
      </c>
      <c r="L15" s="8"/>
      <c r="M15" s="9">
        <v>23</v>
      </c>
      <c r="N15" s="8"/>
      <c r="O15" s="9">
        <v>5000</v>
      </c>
      <c r="P15" s="8"/>
      <c r="Q15" s="9">
        <v>5000000000</v>
      </c>
      <c r="R15" s="8"/>
      <c r="S15" s="9">
        <v>4996375000</v>
      </c>
      <c r="T15" s="8"/>
      <c r="U15" s="9">
        <v>0</v>
      </c>
      <c r="V15" s="8"/>
      <c r="W15" s="9">
        <v>0</v>
      </c>
      <c r="X15" s="8"/>
      <c r="Y15" s="9">
        <v>0</v>
      </c>
      <c r="Z15" s="8"/>
      <c r="AA15" s="9">
        <v>0</v>
      </c>
      <c r="AB15" s="8"/>
      <c r="AC15" s="9">
        <v>5000</v>
      </c>
      <c r="AD15" s="8"/>
      <c r="AE15" s="9">
        <v>1000000</v>
      </c>
      <c r="AF15" s="8"/>
      <c r="AG15" s="9">
        <v>5000000000</v>
      </c>
      <c r="AH15" s="8"/>
      <c r="AI15" s="9">
        <v>4996375000</v>
      </c>
      <c r="AJ15" s="8"/>
      <c r="AK15" s="8" t="s">
        <v>77</v>
      </c>
    </row>
    <row r="16" spans="1:37" x14ac:dyDescent="0.55000000000000004">
      <c r="A16" s="1" t="s">
        <v>78</v>
      </c>
      <c r="C16" s="8" t="s">
        <v>53</v>
      </c>
      <c r="D16" s="8"/>
      <c r="E16" s="8" t="s">
        <v>53</v>
      </c>
      <c r="F16" s="8"/>
      <c r="G16" s="8" t="s">
        <v>79</v>
      </c>
      <c r="H16" s="8"/>
      <c r="I16" s="8" t="s">
        <v>80</v>
      </c>
      <c r="J16" s="8"/>
      <c r="K16" s="9">
        <v>23</v>
      </c>
      <c r="L16" s="8"/>
      <c r="M16" s="9">
        <v>23</v>
      </c>
      <c r="N16" s="8"/>
      <c r="O16" s="9">
        <v>200000</v>
      </c>
      <c r="P16" s="8"/>
      <c r="Q16" s="9">
        <v>200000000000</v>
      </c>
      <c r="R16" s="8"/>
      <c r="S16" s="9">
        <v>199855000000</v>
      </c>
      <c r="T16" s="8"/>
      <c r="U16" s="9">
        <v>0</v>
      </c>
      <c r="V16" s="8"/>
      <c r="W16" s="9">
        <v>0</v>
      </c>
      <c r="X16" s="8"/>
      <c r="Y16" s="9">
        <v>0</v>
      </c>
      <c r="Z16" s="8"/>
      <c r="AA16" s="9">
        <v>0</v>
      </c>
      <c r="AB16" s="8"/>
      <c r="AC16" s="9">
        <v>200000</v>
      </c>
      <c r="AD16" s="8"/>
      <c r="AE16" s="9">
        <v>1000000</v>
      </c>
      <c r="AF16" s="8"/>
      <c r="AG16" s="9">
        <v>200000000000</v>
      </c>
      <c r="AH16" s="8"/>
      <c r="AI16" s="9">
        <v>199855000000</v>
      </c>
      <c r="AJ16" s="8"/>
      <c r="AK16" s="8" t="s">
        <v>81</v>
      </c>
    </row>
    <row r="17" spans="1:37" x14ac:dyDescent="0.55000000000000004">
      <c r="A17" s="1" t="s">
        <v>82</v>
      </c>
      <c r="C17" s="8" t="s">
        <v>53</v>
      </c>
      <c r="D17" s="8"/>
      <c r="E17" s="8" t="s">
        <v>53</v>
      </c>
      <c r="F17" s="8"/>
      <c r="G17" s="8" t="s">
        <v>83</v>
      </c>
      <c r="H17" s="8"/>
      <c r="I17" s="8" t="s">
        <v>84</v>
      </c>
      <c r="J17" s="8"/>
      <c r="K17" s="9">
        <v>30.5</v>
      </c>
      <c r="L17" s="8"/>
      <c r="M17" s="9">
        <v>30.5</v>
      </c>
      <c r="N17" s="8"/>
      <c r="O17" s="9">
        <v>0</v>
      </c>
      <c r="P17" s="8"/>
      <c r="Q17" s="9">
        <v>0</v>
      </c>
      <c r="R17" s="8"/>
      <c r="S17" s="9">
        <v>0</v>
      </c>
      <c r="T17" s="8"/>
      <c r="U17" s="9">
        <v>3772</v>
      </c>
      <c r="V17" s="8"/>
      <c r="W17" s="9">
        <v>10000552720</v>
      </c>
      <c r="X17" s="8"/>
      <c r="Y17" s="9">
        <v>0</v>
      </c>
      <c r="Z17" s="8"/>
      <c r="AA17" s="9">
        <v>0</v>
      </c>
      <c r="AB17" s="8"/>
      <c r="AC17" s="9">
        <v>3772</v>
      </c>
      <c r="AD17" s="8"/>
      <c r="AE17" s="9">
        <v>2651260</v>
      </c>
      <c r="AF17" s="8"/>
      <c r="AG17" s="9">
        <v>10000552720</v>
      </c>
      <c r="AH17" s="8"/>
      <c r="AI17" s="9">
        <v>9993302319</v>
      </c>
      <c r="AJ17" s="8"/>
      <c r="AK17" s="8" t="s">
        <v>85</v>
      </c>
    </row>
    <row r="18" spans="1:37" x14ac:dyDescent="0.55000000000000004">
      <c r="A18" s="1" t="s">
        <v>41</v>
      </c>
      <c r="C18" s="8" t="s">
        <v>41</v>
      </c>
      <c r="D18" s="8"/>
      <c r="E18" s="8" t="s">
        <v>41</v>
      </c>
      <c r="F18" s="8"/>
      <c r="G18" s="8" t="s">
        <v>41</v>
      </c>
      <c r="H18" s="8"/>
      <c r="I18" s="8" t="s">
        <v>41</v>
      </c>
      <c r="J18" s="8"/>
      <c r="K18" s="8" t="s">
        <v>41</v>
      </c>
      <c r="L18" s="8"/>
      <c r="M18" s="8" t="s">
        <v>41</v>
      </c>
      <c r="N18" s="8"/>
      <c r="O18" s="8" t="s">
        <v>41</v>
      </c>
      <c r="P18" s="8"/>
      <c r="Q18" s="10">
        <f>SUM(Q9:Q17)</f>
        <v>789451866826</v>
      </c>
      <c r="R18" s="8"/>
      <c r="S18" s="10">
        <f>SUM(S9:S17)</f>
        <v>873368733836</v>
      </c>
      <c r="T18" s="8"/>
      <c r="U18" s="8" t="s">
        <v>41</v>
      </c>
      <c r="V18" s="8"/>
      <c r="W18" s="10">
        <f>SUM(W9:W17)</f>
        <v>10000552720</v>
      </c>
      <c r="X18" s="8"/>
      <c r="Y18" s="8" t="s">
        <v>41</v>
      </c>
      <c r="Z18" s="8"/>
      <c r="AA18" s="10">
        <f>SUM(AA9:AA17)</f>
        <v>48532364320</v>
      </c>
      <c r="AB18" s="8"/>
      <c r="AC18" s="8" t="s">
        <v>41</v>
      </c>
      <c r="AD18" s="8"/>
      <c r="AE18" s="8" t="s">
        <v>41</v>
      </c>
      <c r="AF18" s="8"/>
      <c r="AG18" s="10">
        <f>SUM(AG9:AG17)</f>
        <v>759343027546</v>
      </c>
      <c r="AH18" s="8"/>
      <c r="AI18" s="10">
        <f>SUM(AI9:AI17)</f>
        <v>846143221204</v>
      </c>
      <c r="AJ18" s="8"/>
      <c r="AK18" s="6" t="s">
        <v>86</v>
      </c>
    </row>
    <row r="19" spans="1:37" x14ac:dyDescent="0.55000000000000004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</row>
    <row r="20" spans="1:37" x14ac:dyDescent="0.55000000000000004"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46"/>
  <sheetViews>
    <sheetView rightToLeft="1" workbookViewId="0">
      <selection activeCell="D40" sqref="D40"/>
    </sheetView>
  </sheetViews>
  <sheetFormatPr defaultRowHeight="24" x14ac:dyDescent="0.55000000000000004"/>
  <cols>
    <col min="1" max="1" width="22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9.5703125" style="1" bestFit="1" customWidth="1"/>
    <col min="8" max="8" width="1" style="1" customWidth="1"/>
    <col min="9" max="9" width="18.42578125" style="1" bestFit="1" customWidth="1"/>
    <col min="10" max="10" width="1" style="1" customWidth="1"/>
    <col min="11" max="11" width="23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17" t="s">
        <v>0</v>
      </c>
      <c r="B2" s="17" t="s">
        <v>0</v>
      </c>
      <c r="C2" s="17" t="s">
        <v>0</v>
      </c>
      <c r="D2" s="17" t="s">
        <v>0</v>
      </c>
      <c r="E2" s="17" t="s">
        <v>0</v>
      </c>
      <c r="F2" s="17" t="s">
        <v>0</v>
      </c>
      <c r="G2" s="17" t="s">
        <v>0</v>
      </c>
      <c r="H2" s="17" t="s">
        <v>0</v>
      </c>
      <c r="I2" s="17" t="s">
        <v>0</v>
      </c>
      <c r="J2" s="17" t="s">
        <v>0</v>
      </c>
      <c r="K2" s="17" t="s">
        <v>0</v>
      </c>
    </row>
    <row r="3" spans="1:11" ht="24.75" x14ac:dyDescent="0.55000000000000004">
      <c r="A3" s="17" t="s">
        <v>1</v>
      </c>
      <c r="B3" s="17" t="s">
        <v>1</v>
      </c>
      <c r="C3" s="17" t="s">
        <v>1</v>
      </c>
      <c r="D3" s="17" t="s">
        <v>1</v>
      </c>
      <c r="E3" s="17" t="s">
        <v>1</v>
      </c>
      <c r="F3" s="17" t="s">
        <v>1</v>
      </c>
      <c r="G3" s="17" t="s">
        <v>1</v>
      </c>
      <c r="H3" s="17" t="s">
        <v>1</v>
      </c>
      <c r="I3" s="17" t="s">
        <v>1</v>
      </c>
      <c r="J3" s="17" t="s">
        <v>1</v>
      </c>
      <c r="K3" s="17" t="s">
        <v>1</v>
      </c>
    </row>
    <row r="4" spans="1:11" ht="24.75" x14ac:dyDescent="0.55000000000000004">
      <c r="A4" s="17" t="s">
        <v>2</v>
      </c>
      <c r="B4" s="17" t="s">
        <v>2</v>
      </c>
      <c r="C4" s="17" t="s">
        <v>2</v>
      </c>
      <c r="D4" s="17" t="s">
        <v>2</v>
      </c>
      <c r="E4" s="17" t="s">
        <v>2</v>
      </c>
      <c r="F4" s="17" t="s">
        <v>2</v>
      </c>
      <c r="G4" s="17" t="s">
        <v>2</v>
      </c>
      <c r="H4" s="17" t="s">
        <v>2</v>
      </c>
      <c r="I4" s="17" t="s">
        <v>2</v>
      </c>
      <c r="J4" s="17" t="s">
        <v>2</v>
      </c>
      <c r="K4" s="17" t="s">
        <v>2</v>
      </c>
    </row>
    <row r="6" spans="1:11" ht="25.5" thickBot="1" x14ac:dyDescent="0.6">
      <c r="A6" s="16" t="s">
        <v>88</v>
      </c>
      <c r="C6" s="16" t="s">
        <v>218</v>
      </c>
      <c r="E6" s="16" t="s">
        <v>5</v>
      </c>
      <c r="F6" s="16" t="s">
        <v>5</v>
      </c>
      <c r="G6" s="16" t="s">
        <v>5</v>
      </c>
      <c r="I6" s="16" t="s">
        <v>6</v>
      </c>
      <c r="J6" s="16" t="s">
        <v>6</v>
      </c>
      <c r="K6" s="16" t="s">
        <v>6</v>
      </c>
    </row>
    <row r="7" spans="1:11" ht="25.5" thickBot="1" x14ac:dyDescent="0.6">
      <c r="A7" s="16" t="s">
        <v>88</v>
      </c>
      <c r="C7" s="16" t="s">
        <v>90</v>
      </c>
      <c r="E7" s="16" t="s">
        <v>91</v>
      </c>
      <c r="G7" s="16" t="s">
        <v>92</v>
      </c>
      <c r="I7" s="16" t="s">
        <v>90</v>
      </c>
      <c r="K7" s="16" t="s">
        <v>87</v>
      </c>
    </row>
    <row r="8" spans="1:11" x14ac:dyDescent="0.55000000000000004">
      <c r="A8" s="1" t="s">
        <v>93</v>
      </c>
      <c r="B8" s="5"/>
      <c r="C8" s="5">
        <v>156428</v>
      </c>
      <c r="D8" s="5"/>
      <c r="E8" s="5">
        <v>0</v>
      </c>
      <c r="F8" s="5"/>
      <c r="G8" s="5">
        <v>0</v>
      </c>
      <c r="H8" s="5"/>
      <c r="I8" s="5">
        <v>156428</v>
      </c>
      <c r="J8" s="5"/>
      <c r="K8" s="5" t="s">
        <v>56</v>
      </c>
    </row>
    <row r="9" spans="1:11" x14ac:dyDescent="0.55000000000000004">
      <c r="A9" s="1" t="s">
        <v>94</v>
      </c>
      <c r="B9" s="5"/>
      <c r="C9" s="5">
        <v>7147374</v>
      </c>
      <c r="D9" s="5"/>
      <c r="E9" s="5">
        <v>60259415174</v>
      </c>
      <c r="F9" s="5"/>
      <c r="G9" s="5">
        <v>289911993</v>
      </c>
      <c r="H9" s="5"/>
      <c r="I9" s="5">
        <v>59976650555</v>
      </c>
      <c r="J9" s="5"/>
      <c r="K9" s="5" t="s">
        <v>96</v>
      </c>
    </row>
    <row r="10" spans="1:11" x14ac:dyDescent="0.55000000000000004">
      <c r="A10" s="1" t="s">
        <v>97</v>
      </c>
      <c r="B10" s="5"/>
      <c r="C10" s="5">
        <v>48815171965</v>
      </c>
      <c r="D10" s="5"/>
      <c r="E10" s="5">
        <v>0</v>
      </c>
      <c r="F10" s="5"/>
      <c r="G10" s="5">
        <v>5273450705</v>
      </c>
      <c r="H10" s="5"/>
      <c r="I10" s="5">
        <v>43541721260</v>
      </c>
      <c r="J10" s="5"/>
      <c r="K10" s="5" t="s">
        <v>98</v>
      </c>
    </row>
    <row r="11" spans="1:11" x14ac:dyDescent="0.55000000000000004">
      <c r="A11" s="1" t="s">
        <v>94</v>
      </c>
      <c r="B11" s="5"/>
      <c r="C11" s="5">
        <v>10458878</v>
      </c>
      <c r="D11" s="5"/>
      <c r="E11" s="5">
        <v>42800</v>
      </c>
      <c r="F11" s="5"/>
      <c r="G11" s="5">
        <v>0</v>
      </c>
      <c r="H11" s="5"/>
      <c r="I11" s="5">
        <v>10501678</v>
      </c>
      <c r="J11" s="5"/>
      <c r="K11" s="5" t="s">
        <v>56</v>
      </c>
    </row>
    <row r="12" spans="1:11" x14ac:dyDescent="0.55000000000000004">
      <c r="A12" s="1" t="s">
        <v>94</v>
      </c>
      <c r="B12" s="5"/>
      <c r="C12" s="5">
        <v>11574576</v>
      </c>
      <c r="D12" s="5"/>
      <c r="E12" s="5">
        <v>47366</v>
      </c>
      <c r="F12" s="5"/>
      <c r="G12" s="5">
        <v>0</v>
      </c>
      <c r="H12" s="5"/>
      <c r="I12" s="5">
        <v>11621942</v>
      </c>
      <c r="J12" s="5"/>
      <c r="K12" s="5" t="s">
        <v>56</v>
      </c>
    </row>
    <row r="13" spans="1:11" x14ac:dyDescent="0.55000000000000004">
      <c r="A13" s="1" t="s">
        <v>94</v>
      </c>
      <c r="B13" s="5"/>
      <c r="C13" s="5">
        <v>11273065</v>
      </c>
      <c r="D13" s="5"/>
      <c r="E13" s="5">
        <v>46132</v>
      </c>
      <c r="F13" s="5"/>
      <c r="G13" s="5">
        <v>0</v>
      </c>
      <c r="H13" s="5"/>
      <c r="I13" s="5">
        <v>11319197</v>
      </c>
      <c r="J13" s="5"/>
      <c r="K13" s="5" t="s">
        <v>56</v>
      </c>
    </row>
    <row r="14" spans="1:11" x14ac:dyDescent="0.55000000000000004">
      <c r="A14" s="1" t="s">
        <v>102</v>
      </c>
      <c r="B14" s="5"/>
      <c r="C14" s="5">
        <v>21488526881</v>
      </c>
      <c r="D14" s="5"/>
      <c r="E14" s="5">
        <v>513735568691</v>
      </c>
      <c r="F14" s="5"/>
      <c r="G14" s="5">
        <v>466035160179</v>
      </c>
      <c r="H14" s="5"/>
      <c r="I14" s="5">
        <v>69188935393</v>
      </c>
      <c r="J14" s="5"/>
      <c r="K14" s="5" t="s">
        <v>104</v>
      </c>
    </row>
    <row r="15" spans="1:11" x14ac:dyDescent="0.55000000000000004">
      <c r="A15" s="1" t="s">
        <v>102</v>
      </c>
      <c r="B15" s="5"/>
      <c r="C15" s="5">
        <v>357435948</v>
      </c>
      <c r="D15" s="5"/>
      <c r="E15" s="5">
        <v>20174336233651</v>
      </c>
      <c r="F15" s="5"/>
      <c r="G15" s="5">
        <v>19881045281003</v>
      </c>
      <c r="H15" s="5"/>
      <c r="I15" s="5">
        <v>293648388596</v>
      </c>
      <c r="J15" s="5"/>
      <c r="K15" s="5" t="s">
        <v>106</v>
      </c>
    </row>
    <row r="16" spans="1:11" x14ac:dyDescent="0.55000000000000004">
      <c r="A16" s="1" t="s">
        <v>102</v>
      </c>
      <c r="B16" s="5"/>
      <c r="C16" s="5">
        <v>55730110760</v>
      </c>
      <c r="D16" s="5"/>
      <c r="E16" s="5">
        <v>729772713056</v>
      </c>
      <c r="F16" s="5"/>
      <c r="G16" s="5">
        <v>516674791428</v>
      </c>
      <c r="H16" s="5"/>
      <c r="I16" s="5">
        <v>268828032388</v>
      </c>
      <c r="J16" s="5"/>
      <c r="K16" s="5" t="s">
        <v>108</v>
      </c>
    </row>
    <row r="17" spans="1:11" x14ac:dyDescent="0.55000000000000004">
      <c r="A17" s="1" t="s">
        <v>102</v>
      </c>
      <c r="B17" s="5"/>
      <c r="C17" s="5">
        <v>21723814958</v>
      </c>
      <c r="D17" s="5"/>
      <c r="E17" s="5">
        <v>37326272734995</v>
      </c>
      <c r="F17" s="5"/>
      <c r="G17" s="5">
        <v>37347930940169</v>
      </c>
      <c r="H17" s="5"/>
      <c r="I17" s="5">
        <v>65609784</v>
      </c>
      <c r="J17" s="5"/>
      <c r="K17" s="5" t="s">
        <v>56</v>
      </c>
    </row>
    <row r="18" spans="1:11" x14ac:dyDescent="0.55000000000000004">
      <c r="A18" s="1" t="s">
        <v>102</v>
      </c>
      <c r="B18" s="5"/>
      <c r="C18" s="5">
        <v>33509494</v>
      </c>
      <c r="D18" s="5"/>
      <c r="E18" s="5">
        <v>1724272794921</v>
      </c>
      <c r="F18" s="5"/>
      <c r="G18" s="5">
        <v>1224336928718</v>
      </c>
      <c r="H18" s="5"/>
      <c r="I18" s="5">
        <v>499969375697</v>
      </c>
      <c r="J18" s="5"/>
      <c r="K18" s="5" t="s">
        <v>111</v>
      </c>
    </row>
    <row r="19" spans="1:11" x14ac:dyDescent="0.55000000000000004">
      <c r="A19" s="1" t="s">
        <v>102</v>
      </c>
      <c r="B19" s="5"/>
      <c r="C19" s="5">
        <v>112960288511</v>
      </c>
      <c r="D19" s="5"/>
      <c r="E19" s="5">
        <v>723596979444</v>
      </c>
      <c r="F19" s="5"/>
      <c r="G19" s="5">
        <v>663769562775</v>
      </c>
      <c r="H19" s="5"/>
      <c r="I19" s="5">
        <v>172787705180</v>
      </c>
      <c r="J19" s="5"/>
      <c r="K19" s="5" t="s">
        <v>113</v>
      </c>
    </row>
    <row r="20" spans="1:11" x14ac:dyDescent="0.55000000000000004">
      <c r="A20" s="1" t="s">
        <v>94</v>
      </c>
      <c r="B20" s="5"/>
      <c r="C20" s="5">
        <v>270000</v>
      </c>
      <c r="D20" s="5"/>
      <c r="E20" s="5">
        <v>0</v>
      </c>
      <c r="F20" s="5"/>
      <c r="G20" s="5">
        <v>0</v>
      </c>
      <c r="H20" s="5"/>
      <c r="I20" s="5">
        <v>270000</v>
      </c>
      <c r="J20" s="5"/>
      <c r="K20" s="5" t="s">
        <v>56</v>
      </c>
    </row>
    <row r="21" spans="1:11" x14ac:dyDescent="0.55000000000000004">
      <c r="A21" s="1" t="s">
        <v>102</v>
      </c>
      <c r="B21" s="5"/>
      <c r="C21" s="5">
        <v>9035076170</v>
      </c>
      <c r="D21" s="5"/>
      <c r="E21" s="5">
        <v>9305572258</v>
      </c>
      <c r="F21" s="5"/>
      <c r="G21" s="5">
        <v>90450705</v>
      </c>
      <c r="H21" s="5"/>
      <c r="I21" s="5">
        <v>18250197723</v>
      </c>
      <c r="J21" s="5"/>
      <c r="K21" s="5" t="s">
        <v>60</v>
      </c>
    </row>
    <row r="22" spans="1:11" x14ac:dyDescent="0.55000000000000004">
      <c r="A22" s="1" t="s">
        <v>102</v>
      </c>
      <c r="B22" s="5"/>
      <c r="C22" s="5">
        <v>4121164976</v>
      </c>
      <c r="D22" s="5"/>
      <c r="E22" s="5">
        <v>4448502641</v>
      </c>
      <c r="F22" s="5"/>
      <c r="G22" s="5">
        <v>90465105</v>
      </c>
      <c r="H22" s="5"/>
      <c r="I22" s="5">
        <v>8479202512</v>
      </c>
      <c r="J22" s="5"/>
      <c r="K22" s="5" t="s">
        <v>70</v>
      </c>
    </row>
    <row r="23" spans="1:11" x14ac:dyDescent="0.55000000000000004">
      <c r="A23" s="1" t="s">
        <v>102</v>
      </c>
      <c r="B23" s="5"/>
      <c r="C23" s="5">
        <v>1533608465</v>
      </c>
      <c r="D23" s="5"/>
      <c r="E23" s="5">
        <v>1162768247</v>
      </c>
      <c r="F23" s="5"/>
      <c r="G23" s="5">
        <v>90450705</v>
      </c>
      <c r="H23" s="5"/>
      <c r="I23" s="5">
        <v>2605926007</v>
      </c>
      <c r="J23" s="5"/>
      <c r="K23" s="5" t="s">
        <v>62</v>
      </c>
    </row>
    <row r="24" spans="1:11" x14ac:dyDescent="0.55000000000000004">
      <c r="A24" s="1" t="s">
        <v>102</v>
      </c>
      <c r="B24" s="5"/>
      <c r="C24" s="5">
        <v>4270691811</v>
      </c>
      <c r="D24" s="5"/>
      <c r="E24" s="5">
        <v>793385722443</v>
      </c>
      <c r="F24" s="5"/>
      <c r="G24" s="5">
        <v>458076250705</v>
      </c>
      <c r="H24" s="5"/>
      <c r="I24" s="5">
        <v>339580163549</v>
      </c>
      <c r="J24" s="5"/>
      <c r="K24" s="5" t="s">
        <v>118</v>
      </c>
    </row>
    <row r="25" spans="1:11" x14ac:dyDescent="0.55000000000000004">
      <c r="A25" s="1" t="s">
        <v>102</v>
      </c>
      <c r="B25" s="5"/>
      <c r="C25" s="5">
        <v>3871061522</v>
      </c>
      <c r="D25" s="5"/>
      <c r="E25" s="5">
        <v>3671129671</v>
      </c>
      <c r="F25" s="5"/>
      <c r="G25" s="5">
        <v>90450705</v>
      </c>
      <c r="H25" s="5"/>
      <c r="I25" s="5">
        <v>7451740488</v>
      </c>
      <c r="J25" s="5"/>
      <c r="K25" s="5" t="s">
        <v>70</v>
      </c>
    </row>
    <row r="26" spans="1:11" x14ac:dyDescent="0.55000000000000004">
      <c r="A26" s="1" t="s">
        <v>102</v>
      </c>
      <c r="B26" s="5"/>
      <c r="C26" s="5">
        <v>74407314531</v>
      </c>
      <c r="D26" s="5"/>
      <c r="E26" s="5">
        <v>35611255133</v>
      </c>
      <c r="F26" s="5"/>
      <c r="G26" s="5">
        <v>90450705</v>
      </c>
      <c r="H26" s="5"/>
      <c r="I26" s="5">
        <v>109928118959</v>
      </c>
      <c r="J26" s="5"/>
      <c r="K26" s="5" t="s">
        <v>121</v>
      </c>
    </row>
    <row r="27" spans="1:11" x14ac:dyDescent="0.55000000000000004">
      <c r="A27" s="1" t="s">
        <v>102</v>
      </c>
      <c r="B27" s="5"/>
      <c r="C27" s="5">
        <v>561109644</v>
      </c>
      <c r="D27" s="5"/>
      <c r="E27" s="5">
        <v>391021869</v>
      </c>
      <c r="F27" s="5"/>
      <c r="G27" s="5">
        <v>90450705</v>
      </c>
      <c r="H27" s="5"/>
      <c r="I27" s="5">
        <v>861680808</v>
      </c>
      <c r="J27" s="5"/>
      <c r="K27" s="5" t="s">
        <v>56</v>
      </c>
    </row>
    <row r="28" spans="1:11" x14ac:dyDescent="0.55000000000000004">
      <c r="A28" s="1" t="s">
        <v>123</v>
      </c>
      <c r="B28" s="5"/>
      <c r="C28" s="5">
        <v>9914106</v>
      </c>
      <c r="D28" s="5"/>
      <c r="E28" s="5">
        <v>16241136633</v>
      </c>
      <c r="F28" s="5"/>
      <c r="G28" s="5">
        <v>16242262492</v>
      </c>
      <c r="H28" s="5"/>
      <c r="I28" s="5">
        <v>8788247</v>
      </c>
      <c r="J28" s="5"/>
      <c r="K28" s="5" t="s">
        <v>56</v>
      </c>
    </row>
    <row r="29" spans="1:11" x14ac:dyDescent="0.55000000000000004">
      <c r="A29" s="1" t="s">
        <v>125</v>
      </c>
      <c r="B29" s="5"/>
      <c r="C29" s="5">
        <v>46000000000</v>
      </c>
      <c r="D29" s="5"/>
      <c r="E29" s="5">
        <v>0</v>
      </c>
      <c r="F29" s="5"/>
      <c r="G29" s="5">
        <v>0</v>
      </c>
      <c r="H29" s="5"/>
      <c r="I29" s="5">
        <v>46000000000</v>
      </c>
      <c r="J29" s="5"/>
      <c r="K29" s="5" t="s">
        <v>127</v>
      </c>
    </row>
    <row r="30" spans="1:11" x14ac:dyDescent="0.55000000000000004">
      <c r="A30" s="1" t="s">
        <v>125</v>
      </c>
      <c r="B30" s="5"/>
      <c r="C30" s="5">
        <v>177000000000</v>
      </c>
      <c r="D30" s="5"/>
      <c r="E30" s="5">
        <v>0</v>
      </c>
      <c r="F30" s="5"/>
      <c r="G30" s="5">
        <v>0</v>
      </c>
      <c r="H30" s="5"/>
      <c r="I30" s="5">
        <v>177000000000</v>
      </c>
      <c r="J30" s="5"/>
      <c r="K30" s="5" t="s">
        <v>129</v>
      </c>
    </row>
    <row r="31" spans="1:11" x14ac:dyDescent="0.55000000000000004">
      <c r="A31" s="1" t="s">
        <v>125</v>
      </c>
      <c r="B31" s="5"/>
      <c r="C31" s="5">
        <v>370000000000</v>
      </c>
      <c r="D31" s="5"/>
      <c r="E31" s="5">
        <v>0</v>
      </c>
      <c r="F31" s="5"/>
      <c r="G31" s="5">
        <v>0</v>
      </c>
      <c r="H31" s="5"/>
      <c r="I31" s="5">
        <v>370000000000</v>
      </c>
      <c r="J31" s="5"/>
      <c r="K31" s="5" t="s">
        <v>131</v>
      </c>
    </row>
    <row r="32" spans="1:11" x14ac:dyDescent="0.55000000000000004">
      <c r="A32" s="1" t="s">
        <v>102</v>
      </c>
      <c r="B32" s="5"/>
      <c r="C32" s="5">
        <v>212744933</v>
      </c>
      <c r="D32" s="5"/>
      <c r="E32" s="5">
        <v>4276374541</v>
      </c>
      <c r="F32" s="5"/>
      <c r="G32" s="5">
        <v>90450705</v>
      </c>
      <c r="H32" s="5"/>
      <c r="I32" s="5">
        <v>4398668769</v>
      </c>
      <c r="J32" s="5"/>
      <c r="K32" s="5" t="s">
        <v>77</v>
      </c>
    </row>
    <row r="33" spans="1:11" x14ac:dyDescent="0.55000000000000004">
      <c r="A33" s="1" t="s">
        <v>125</v>
      </c>
      <c r="B33" s="5"/>
      <c r="C33" s="5">
        <v>151000000000</v>
      </c>
      <c r="D33" s="5"/>
      <c r="E33" s="5">
        <v>0</v>
      </c>
      <c r="F33" s="5"/>
      <c r="G33" s="5">
        <v>0</v>
      </c>
      <c r="H33" s="5"/>
      <c r="I33" s="5">
        <v>151000000000</v>
      </c>
      <c r="J33" s="5"/>
      <c r="K33" s="5" t="s">
        <v>134</v>
      </c>
    </row>
    <row r="34" spans="1:11" x14ac:dyDescent="0.55000000000000004">
      <c r="A34" s="1" t="s">
        <v>125</v>
      </c>
      <c r="B34" s="5"/>
      <c r="C34" s="5">
        <v>16000000000</v>
      </c>
      <c r="D34" s="5"/>
      <c r="E34" s="5">
        <v>0</v>
      </c>
      <c r="F34" s="5"/>
      <c r="G34" s="5">
        <v>0</v>
      </c>
      <c r="H34" s="5"/>
      <c r="I34" s="5">
        <v>16000000000</v>
      </c>
      <c r="J34" s="5"/>
      <c r="K34" s="5" t="s">
        <v>136</v>
      </c>
    </row>
    <row r="35" spans="1:11" x14ac:dyDescent="0.55000000000000004">
      <c r="A35" s="1" t="s">
        <v>102</v>
      </c>
      <c r="B35" s="5"/>
      <c r="C35" s="5">
        <v>622378738</v>
      </c>
      <c r="D35" s="5"/>
      <c r="E35" s="5">
        <v>828345671885</v>
      </c>
      <c r="F35" s="5"/>
      <c r="G35" s="5">
        <v>606572132451</v>
      </c>
      <c r="H35" s="5"/>
      <c r="I35" s="5">
        <v>222395918172</v>
      </c>
      <c r="J35" s="5"/>
      <c r="K35" s="5" t="s">
        <v>138</v>
      </c>
    </row>
    <row r="36" spans="1:11" x14ac:dyDescent="0.55000000000000004">
      <c r="A36" s="1" t="s">
        <v>125</v>
      </c>
      <c r="B36" s="5"/>
      <c r="C36" s="5">
        <v>14429824</v>
      </c>
      <c r="D36" s="5"/>
      <c r="E36" s="5">
        <v>2440141492</v>
      </c>
      <c r="F36" s="5"/>
      <c r="G36" s="5">
        <v>2440603554</v>
      </c>
      <c r="H36" s="5"/>
      <c r="I36" s="5">
        <v>13967762</v>
      </c>
      <c r="J36" s="5"/>
      <c r="K36" s="5" t="s">
        <v>56</v>
      </c>
    </row>
    <row r="37" spans="1:11" x14ac:dyDescent="0.55000000000000004">
      <c r="A37" s="1" t="s">
        <v>102</v>
      </c>
      <c r="B37" s="5"/>
      <c r="C37" s="5">
        <v>95393471992</v>
      </c>
      <c r="D37" s="5"/>
      <c r="E37" s="5">
        <v>1407376058</v>
      </c>
      <c r="F37" s="5"/>
      <c r="G37" s="5">
        <v>27901472</v>
      </c>
      <c r="H37" s="5"/>
      <c r="I37" s="5">
        <v>96772946578</v>
      </c>
      <c r="J37" s="5"/>
      <c r="K37" s="5" t="s">
        <v>141</v>
      </c>
    </row>
    <row r="38" spans="1:11" x14ac:dyDescent="0.55000000000000004">
      <c r="A38" s="1" t="s">
        <v>102</v>
      </c>
      <c r="B38" s="5"/>
      <c r="C38" s="5">
        <v>692053148</v>
      </c>
      <c r="D38" s="5"/>
      <c r="E38" s="5">
        <v>258616793793</v>
      </c>
      <c r="F38" s="5"/>
      <c r="G38" s="5">
        <v>233223309509</v>
      </c>
      <c r="H38" s="5"/>
      <c r="I38" s="5">
        <v>26085537432</v>
      </c>
      <c r="J38" s="5"/>
      <c r="K38" s="5" t="s">
        <v>26</v>
      </c>
    </row>
    <row r="39" spans="1:11" x14ac:dyDescent="0.55000000000000004">
      <c r="A39" s="1" t="s">
        <v>143</v>
      </c>
      <c r="B39" s="5"/>
      <c r="C39" s="5">
        <v>7851619880</v>
      </c>
      <c r="D39" s="5"/>
      <c r="E39" s="5">
        <v>8279468326</v>
      </c>
      <c r="F39" s="5"/>
      <c r="G39" s="5">
        <v>8235354096</v>
      </c>
      <c r="H39" s="5"/>
      <c r="I39" s="5">
        <v>7895734110</v>
      </c>
      <c r="J39" s="5"/>
      <c r="K39" s="5" t="s">
        <v>70</v>
      </c>
    </row>
    <row r="40" spans="1:11" x14ac:dyDescent="0.55000000000000004">
      <c r="A40" s="1" t="s">
        <v>143</v>
      </c>
      <c r="B40" s="5"/>
      <c r="C40" s="5">
        <v>164000000000</v>
      </c>
      <c r="D40" s="5"/>
      <c r="E40" s="5">
        <v>0</v>
      </c>
      <c r="F40" s="5"/>
      <c r="G40" s="5">
        <v>0</v>
      </c>
      <c r="H40" s="5"/>
      <c r="I40" s="5">
        <v>164000000000</v>
      </c>
      <c r="J40" s="5"/>
      <c r="K40" s="5" t="s">
        <v>146</v>
      </c>
    </row>
    <row r="41" spans="1:11" x14ac:dyDescent="0.55000000000000004">
      <c r="A41" s="1" t="s">
        <v>143</v>
      </c>
      <c r="B41" s="5"/>
      <c r="C41" s="5">
        <v>172000000000</v>
      </c>
      <c r="D41" s="5"/>
      <c r="E41" s="5">
        <v>0</v>
      </c>
      <c r="F41" s="5"/>
      <c r="G41" s="5">
        <v>0</v>
      </c>
      <c r="H41" s="5"/>
      <c r="I41" s="5">
        <v>172000000000</v>
      </c>
      <c r="J41" s="5"/>
      <c r="K41" s="5" t="s">
        <v>113</v>
      </c>
    </row>
    <row r="42" spans="1:11" x14ac:dyDescent="0.55000000000000004">
      <c r="A42" s="1" t="s">
        <v>102</v>
      </c>
      <c r="B42" s="5"/>
      <c r="C42" s="5">
        <v>1665423511</v>
      </c>
      <c r="D42" s="5"/>
      <c r="E42" s="5">
        <v>825587725534</v>
      </c>
      <c r="F42" s="5"/>
      <c r="G42" s="5">
        <v>800289705505</v>
      </c>
      <c r="H42" s="5"/>
      <c r="I42" s="5">
        <v>26963443540</v>
      </c>
      <c r="J42" s="5"/>
      <c r="K42" s="5" t="s">
        <v>149</v>
      </c>
    </row>
    <row r="43" spans="1:11" x14ac:dyDescent="0.55000000000000004">
      <c r="A43" s="1" t="s">
        <v>102</v>
      </c>
      <c r="B43" s="5"/>
      <c r="C43" s="5">
        <v>4192431</v>
      </c>
      <c r="D43" s="5"/>
      <c r="E43" s="5">
        <v>61855</v>
      </c>
      <c r="F43" s="5"/>
      <c r="G43" s="5">
        <v>0</v>
      </c>
      <c r="H43" s="5"/>
      <c r="I43" s="5">
        <v>4254286</v>
      </c>
      <c r="J43" s="5"/>
      <c r="K43" s="5" t="s">
        <v>56</v>
      </c>
    </row>
    <row r="44" spans="1:11" ht="24.75" thickBot="1" x14ac:dyDescent="0.6">
      <c r="A44" s="1" t="s">
        <v>102</v>
      </c>
      <c r="B44" s="5"/>
      <c r="C44" s="5">
        <v>0</v>
      </c>
      <c r="D44" s="5"/>
      <c r="E44" s="5">
        <v>31596000000</v>
      </c>
      <c r="F44" s="5"/>
      <c r="G44" s="5">
        <v>27950651520</v>
      </c>
      <c r="H44" s="5"/>
      <c r="I44" s="5">
        <v>3645348480</v>
      </c>
      <c r="J44" s="5"/>
      <c r="K44" s="5" t="s">
        <v>77</v>
      </c>
    </row>
    <row r="45" spans="1:11" ht="24.75" thickBot="1" x14ac:dyDescent="0.6">
      <c r="A45" s="1" t="s">
        <v>41</v>
      </c>
      <c r="C45" s="4">
        <f>SUM(C8:C44)</f>
        <v>1561415994520</v>
      </c>
      <c r="E45" s="4">
        <f>SUM(E8:E44)</f>
        <v>64077013298609</v>
      </c>
      <c r="G45" s="4">
        <f>SUM(G8:G44)</f>
        <v>62259047367609</v>
      </c>
      <c r="I45" s="4">
        <f>SUM(I8:I44)</f>
        <v>3379381925520</v>
      </c>
      <c r="K45" s="6" t="s">
        <v>151</v>
      </c>
    </row>
    <row r="46" spans="1:11" ht="24.75" thickTop="1" x14ac:dyDescent="0.55000000000000004"/>
  </sheetData>
  <mergeCells count="12">
    <mergeCell ref="I7"/>
    <mergeCell ref="K7"/>
    <mergeCell ref="I6:K6"/>
    <mergeCell ref="A2:K2"/>
    <mergeCell ref="A3:K3"/>
    <mergeCell ref="A4:K4"/>
    <mergeCell ref="C7"/>
    <mergeCell ref="C6"/>
    <mergeCell ref="E7"/>
    <mergeCell ref="G7"/>
    <mergeCell ref="E6:G6"/>
    <mergeCell ref="A6:A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4"/>
  <sheetViews>
    <sheetView rightToLeft="1" workbookViewId="0">
      <selection activeCell="G7" sqref="G7:G10"/>
    </sheetView>
  </sheetViews>
  <sheetFormatPr defaultRowHeight="24" x14ac:dyDescent="0.55000000000000004"/>
  <cols>
    <col min="1" max="1" width="25" style="1" bestFit="1" customWidth="1"/>
    <col min="2" max="2" width="1" style="1" customWidth="1"/>
    <col min="3" max="3" width="16.5703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 x14ac:dyDescent="0.55000000000000004">
      <c r="A2" s="17" t="s">
        <v>0</v>
      </c>
      <c r="B2" s="17" t="s">
        <v>0</v>
      </c>
      <c r="C2" s="17" t="s">
        <v>0</v>
      </c>
      <c r="D2" s="17" t="s">
        <v>0</v>
      </c>
      <c r="E2" s="17" t="s">
        <v>0</v>
      </c>
      <c r="F2" s="17" t="s">
        <v>0</v>
      </c>
      <c r="G2" s="17" t="s">
        <v>0</v>
      </c>
    </row>
    <row r="3" spans="1:7" ht="24.75" x14ac:dyDescent="0.55000000000000004">
      <c r="A3" s="17" t="s">
        <v>152</v>
      </c>
      <c r="B3" s="17" t="s">
        <v>152</v>
      </c>
      <c r="C3" s="17" t="s">
        <v>152</v>
      </c>
      <c r="D3" s="17" t="s">
        <v>152</v>
      </c>
      <c r="E3" s="17" t="s">
        <v>152</v>
      </c>
      <c r="F3" s="17" t="s">
        <v>152</v>
      </c>
      <c r="G3" s="17" t="s">
        <v>152</v>
      </c>
    </row>
    <row r="4" spans="1:7" ht="24.75" x14ac:dyDescent="0.55000000000000004">
      <c r="A4" s="17" t="s">
        <v>2</v>
      </c>
      <c r="B4" s="17" t="s">
        <v>2</v>
      </c>
      <c r="C4" s="17" t="s">
        <v>2</v>
      </c>
      <c r="D4" s="17" t="s">
        <v>2</v>
      </c>
      <c r="E4" s="17" t="s">
        <v>2</v>
      </c>
      <c r="F4" s="17" t="s">
        <v>2</v>
      </c>
      <c r="G4" s="17" t="s">
        <v>2</v>
      </c>
    </row>
    <row r="6" spans="1:7" ht="24.75" x14ac:dyDescent="0.55000000000000004">
      <c r="A6" s="16" t="s">
        <v>156</v>
      </c>
      <c r="C6" s="16" t="s">
        <v>90</v>
      </c>
      <c r="D6" s="8"/>
      <c r="E6" s="16" t="s">
        <v>176</v>
      </c>
      <c r="F6" s="8"/>
      <c r="G6" s="16" t="s">
        <v>13</v>
      </c>
    </row>
    <row r="7" spans="1:7" x14ac:dyDescent="0.55000000000000004">
      <c r="A7" s="1" t="s">
        <v>215</v>
      </c>
      <c r="C7" s="9">
        <v>719900795935</v>
      </c>
      <c r="D7" s="8"/>
      <c r="E7" s="13">
        <f>C7/$C$11</f>
        <v>0.91978584106971406</v>
      </c>
      <c r="F7" s="8"/>
      <c r="G7" s="13">
        <v>3.4156713671487919E-2</v>
      </c>
    </row>
    <row r="8" spans="1:7" x14ac:dyDescent="0.55000000000000004">
      <c r="A8" s="1" t="s">
        <v>216</v>
      </c>
      <c r="C8" s="9">
        <v>23263380493</v>
      </c>
      <c r="D8" s="8"/>
      <c r="E8" s="13">
        <f t="shared" ref="E8:E9" si="0">C8/$C$11</f>
        <v>2.9722606383686723E-2</v>
      </c>
      <c r="F8" s="8"/>
      <c r="G8" s="13">
        <v>1.1037640616833309E-3</v>
      </c>
    </row>
    <row r="9" spans="1:7" x14ac:dyDescent="0.55000000000000004">
      <c r="A9" s="1" t="s">
        <v>217</v>
      </c>
      <c r="C9" s="9">
        <v>39518382813</v>
      </c>
      <c r="D9" s="8"/>
      <c r="E9" s="13">
        <f t="shared" si="0"/>
        <v>5.0490913718411898E-2</v>
      </c>
      <c r="F9" s="8"/>
      <c r="G9" s="13">
        <v>1.875005687069369E-3</v>
      </c>
    </row>
    <row r="10" spans="1:7" x14ac:dyDescent="0.55000000000000004">
      <c r="A10" s="1" t="s">
        <v>212</v>
      </c>
      <c r="C10" s="9">
        <v>500000</v>
      </c>
      <c r="D10" s="8"/>
      <c r="E10" s="13">
        <f>C10/$C$11</f>
        <v>6.3882818734427516E-7</v>
      </c>
      <c r="F10" s="8"/>
      <c r="G10" s="13">
        <v>2.3723208714560118E-8</v>
      </c>
    </row>
    <row r="11" spans="1:7" x14ac:dyDescent="0.55000000000000004">
      <c r="A11" s="1" t="s">
        <v>41</v>
      </c>
      <c r="C11" s="10">
        <f>SUM(C7:C10)</f>
        <v>782683059241</v>
      </c>
      <c r="D11" s="8"/>
      <c r="E11" s="15">
        <f>SUM(E7:E10)</f>
        <v>1</v>
      </c>
      <c r="F11" s="8"/>
      <c r="G11" s="15">
        <f>SUM(G7:G10)</f>
        <v>3.7135507143449334E-2</v>
      </c>
    </row>
    <row r="12" spans="1:7" x14ac:dyDescent="0.55000000000000004">
      <c r="C12" s="8"/>
      <c r="D12" s="8"/>
      <c r="E12" s="8"/>
      <c r="F12" s="8"/>
      <c r="G12" s="13"/>
    </row>
    <row r="13" spans="1:7" x14ac:dyDescent="0.55000000000000004">
      <c r="C13" s="8"/>
      <c r="D13" s="8"/>
      <c r="E13" s="8"/>
      <c r="F13" s="8"/>
      <c r="G13" s="8"/>
    </row>
    <row r="14" spans="1:7" x14ac:dyDescent="0.55000000000000004">
      <c r="C14" s="8"/>
      <c r="D14" s="8"/>
      <c r="E14" s="8"/>
      <c r="F14" s="8"/>
      <c r="G14" s="8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W23"/>
  <sheetViews>
    <sheetView rightToLeft="1" topLeftCell="A2" workbookViewId="0">
      <selection activeCell="C25" sqref="C25"/>
    </sheetView>
  </sheetViews>
  <sheetFormatPr defaultRowHeight="24" x14ac:dyDescent="0.55000000000000004"/>
  <cols>
    <col min="1" max="1" width="46.7109375" style="1" bestFit="1" customWidth="1"/>
    <col min="2" max="2" width="1" style="1" customWidth="1"/>
    <col min="3" max="3" width="19" style="1" customWidth="1"/>
    <col min="4" max="4" width="1" style="1" customWidth="1"/>
    <col min="5" max="5" width="24" style="1" customWidth="1"/>
    <col min="6" max="6" width="1" style="1" customWidth="1"/>
    <col min="7" max="7" width="22" style="1" customWidth="1"/>
    <col min="8" max="8" width="1" style="1" customWidth="1"/>
    <col min="9" max="9" width="23" style="1" customWidth="1"/>
    <col min="10" max="10" width="1" style="1" customWidth="1"/>
    <col min="11" max="11" width="23" style="1" customWidth="1"/>
    <col min="12" max="12" width="1" style="1" customWidth="1"/>
    <col min="13" max="13" width="22" style="1" customWidth="1"/>
    <col min="14" max="14" width="1" style="1" customWidth="1"/>
    <col min="15" max="15" width="23" style="1" customWidth="1"/>
    <col min="16" max="16" width="1" style="1" customWidth="1"/>
    <col min="17" max="17" width="22" style="1" customWidth="1"/>
    <col min="18" max="18" width="1" style="1" customWidth="1"/>
    <col min="19" max="19" width="23" style="1" customWidth="1"/>
    <col min="20" max="20" width="1" style="1" customWidth="1"/>
    <col min="21" max="21" width="23" style="1" customWidth="1"/>
    <col min="22" max="22" width="1" style="1" customWidth="1"/>
    <col min="23" max="23" width="9.140625" style="1" customWidth="1"/>
    <col min="24" max="16384" width="9.140625" style="1"/>
  </cols>
  <sheetData>
    <row r="2" spans="1:23" ht="24.75" x14ac:dyDescent="0.55000000000000004">
      <c r="A2" s="17" t="s">
        <v>0</v>
      </c>
      <c r="B2" s="17" t="s">
        <v>0</v>
      </c>
      <c r="C2" s="17" t="s">
        <v>0</v>
      </c>
      <c r="D2" s="17" t="s">
        <v>0</v>
      </c>
      <c r="E2" s="17" t="s">
        <v>0</v>
      </c>
      <c r="F2" s="17" t="s">
        <v>0</v>
      </c>
      <c r="G2" s="17" t="s">
        <v>0</v>
      </c>
      <c r="H2" s="17" t="s">
        <v>0</v>
      </c>
      <c r="I2" s="17" t="s">
        <v>0</v>
      </c>
      <c r="J2" s="17" t="s">
        <v>0</v>
      </c>
      <c r="K2" s="17" t="s">
        <v>0</v>
      </c>
      <c r="L2" s="17" t="s">
        <v>0</v>
      </c>
      <c r="M2" s="17" t="s">
        <v>0</v>
      </c>
      <c r="N2" s="17" t="s">
        <v>0</v>
      </c>
      <c r="O2" s="17" t="s">
        <v>0</v>
      </c>
      <c r="P2" s="17" t="s">
        <v>0</v>
      </c>
      <c r="Q2" s="17" t="s">
        <v>0</v>
      </c>
      <c r="R2" s="17" t="s">
        <v>0</v>
      </c>
      <c r="S2" s="17" t="s">
        <v>0</v>
      </c>
      <c r="T2" s="17" t="s">
        <v>0</v>
      </c>
      <c r="U2" s="17" t="s">
        <v>0</v>
      </c>
    </row>
    <row r="3" spans="1:23" ht="24.75" x14ac:dyDescent="0.55000000000000004">
      <c r="A3" s="17" t="s">
        <v>152</v>
      </c>
      <c r="B3" s="17" t="s">
        <v>152</v>
      </c>
      <c r="C3" s="17" t="s">
        <v>152</v>
      </c>
      <c r="D3" s="17" t="s">
        <v>152</v>
      </c>
      <c r="E3" s="17" t="s">
        <v>152</v>
      </c>
      <c r="F3" s="17" t="s">
        <v>152</v>
      </c>
      <c r="G3" s="17" t="s">
        <v>152</v>
      </c>
      <c r="H3" s="17" t="s">
        <v>152</v>
      </c>
      <c r="I3" s="17" t="s">
        <v>152</v>
      </c>
      <c r="J3" s="17" t="s">
        <v>152</v>
      </c>
      <c r="K3" s="17" t="s">
        <v>152</v>
      </c>
      <c r="L3" s="17" t="s">
        <v>152</v>
      </c>
      <c r="M3" s="17" t="s">
        <v>152</v>
      </c>
      <c r="N3" s="17" t="s">
        <v>152</v>
      </c>
      <c r="O3" s="17" t="s">
        <v>152</v>
      </c>
      <c r="P3" s="17" t="s">
        <v>152</v>
      </c>
      <c r="Q3" s="17" t="s">
        <v>152</v>
      </c>
      <c r="R3" s="17" t="s">
        <v>152</v>
      </c>
      <c r="S3" s="17" t="s">
        <v>152</v>
      </c>
      <c r="T3" s="17" t="s">
        <v>152</v>
      </c>
      <c r="U3" s="17" t="s">
        <v>152</v>
      </c>
    </row>
    <row r="4" spans="1:23" ht="24.75" x14ac:dyDescent="0.55000000000000004">
      <c r="A4" s="17" t="s">
        <v>2</v>
      </c>
      <c r="B4" s="17" t="s">
        <v>2</v>
      </c>
      <c r="C4" s="17" t="s">
        <v>2</v>
      </c>
      <c r="D4" s="17" t="s">
        <v>2</v>
      </c>
      <c r="E4" s="17" t="s">
        <v>2</v>
      </c>
      <c r="F4" s="17" t="s">
        <v>2</v>
      </c>
      <c r="G4" s="17" t="s">
        <v>2</v>
      </c>
      <c r="H4" s="17" t="s">
        <v>2</v>
      </c>
      <c r="I4" s="17" t="s">
        <v>2</v>
      </c>
      <c r="J4" s="17" t="s">
        <v>2</v>
      </c>
      <c r="K4" s="17" t="s">
        <v>2</v>
      </c>
      <c r="L4" s="17" t="s">
        <v>2</v>
      </c>
      <c r="M4" s="17" t="s">
        <v>2</v>
      </c>
      <c r="N4" s="17" t="s">
        <v>2</v>
      </c>
      <c r="O4" s="17" t="s">
        <v>2</v>
      </c>
      <c r="P4" s="17" t="s">
        <v>2</v>
      </c>
      <c r="Q4" s="17" t="s">
        <v>2</v>
      </c>
      <c r="R4" s="17" t="s">
        <v>2</v>
      </c>
      <c r="S4" s="17" t="s">
        <v>2</v>
      </c>
      <c r="T4" s="17" t="s">
        <v>2</v>
      </c>
      <c r="U4" s="17" t="s">
        <v>2</v>
      </c>
    </row>
    <row r="6" spans="1:23" ht="24.75" x14ac:dyDescent="0.55000000000000004">
      <c r="A6" s="16" t="s">
        <v>3</v>
      </c>
      <c r="C6" s="16" t="s">
        <v>154</v>
      </c>
      <c r="D6" s="16" t="s">
        <v>154</v>
      </c>
      <c r="E6" s="16" t="s">
        <v>154</v>
      </c>
      <c r="F6" s="16" t="s">
        <v>154</v>
      </c>
      <c r="G6" s="16" t="s">
        <v>154</v>
      </c>
      <c r="H6" s="16" t="s">
        <v>154</v>
      </c>
      <c r="I6" s="16" t="s">
        <v>154</v>
      </c>
      <c r="J6" s="16" t="s">
        <v>154</v>
      </c>
      <c r="K6" s="16" t="s">
        <v>154</v>
      </c>
      <c r="M6" s="16" t="s">
        <v>155</v>
      </c>
      <c r="N6" s="16" t="s">
        <v>155</v>
      </c>
      <c r="O6" s="16" t="s">
        <v>155</v>
      </c>
      <c r="P6" s="16" t="s">
        <v>155</v>
      </c>
      <c r="Q6" s="16" t="s">
        <v>155</v>
      </c>
      <c r="R6" s="16" t="s">
        <v>155</v>
      </c>
      <c r="S6" s="16" t="s">
        <v>155</v>
      </c>
      <c r="T6" s="16" t="s">
        <v>155</v>
      </c>
      <c r="U6" s="16" t="s">
        <v>155</v>
      </c>
    </row>
    <row r="7" spans="1:23" ht="25.5" thickBot="1" x14ac:dyDescent="0.6">
      <c r="A7" s="16" t="s">
        <v>3</v>
      </c>
      <c r="C7" s="16" t="s">
        <v>173</v>
      </c>
      <c r="E7" s="16" t="s">
        <v>174</v>
      </c>
      <c r="G7" s="16" t="s">
        <v>175</v>
      </c>
      <c r="I7" s="16" t="s">
        <v>90</v>
      </c>
      <c r="K7" s="16" t="s">
        <v>176</v>
      </c>
      <c r="M7" s="16" t="s">
        <v>173</v>
      </c>
      <c r="O7" s="16" t="s">
        <v>174</v>
      </c>
      <c r="Q7" s="16" t="s">
        <v>175</v>
      </c>
      <c r="S7" s="16" t="s">
        <v>90</v>
      </c>
      <c r="U7" s="16" t="s">
        <v>176</v>
      </c>
    </row>
    <row r="8" spans="1:23" x14ac:dyDescent="0.55000000000000004">
      <c r="A8" s="1" t="s">
        <v>17</v>
      </c>
      <c r="C8" s="5">
        <v>0</v>
      </c>
      <c r="D8" s="8"/>
      <c r="E8" s="5">
        <v>195325693445</v>
      </c>
      <c r="F8" s="5"/>
      <c r="G8" s="5">
        <v>46904832911</v>
      </c>
      <c r="H8" s="5"/>
      <c r="I8" s="5">
        <f>C8+E8+G8</f>
        <v>242230526356</v>
      </c>
      <c r="J8" s="5"/>
      <c r="K8" s="5" t="s">
        <v>177</v>
      </c>
      <c r="L8" s="5"/>
      <c r="M8" s="5">
        <v>0</v>
      </c>
      <c r="N8" s="5"/>
      <c r="O8" s="5">
        <v>153699124432</v>
      </c>
      <c r="P8" s="5"/>
      <c r="Q8" s="5">
        <v>154770630759</v>
      </c>
      <c r="R8" s="8"/>
      <c r="S8" s="5">
        <f>M8+O8+Q8</f>
        <v>308469755191</v>
      </c>
      <c r="T8" s="8"/>
      <c r="U8" s="8" t="s">
        <v>178</v>
      </c>
      <c r="V8" s="8"/>
      <c r="W8" s="8"/>
    </row>
    <row r="9" spans="1:23" x14ac:dyDescent="0.55000000000000004">
      <c r="A9" s="1" t="s">
        <v>21</v>
      </c>
      <c r="C9" s="5">
        <v>0</v>
      </c>
      <c r="D9" s="8"/>
      <c r="E9" s="5">
        <v>166488623756</v>
      </c>
      <c r="F9" s="5"/>
      <c r="G9" s="5">
        <v>13080779484</v>
      </c>
      <c r="H9" s="5"/>
      <c r="I9" s="5">
        <f t="shared" ref="I9:I21" si="0">C9+E9+G9</f>
        <v>179569403240</v>
      </c>
      <c r="J9" s="5"/>
      <c r="K9" s="5" t="s">
        <v>179</v>
      </c>
      <c r="L9" s="5"/>
      <c r="M9" s="5">
        <v>0</v>
      </c>
      <c r="N9" s="5"/>
      <c r="O9" s="5">
        <v>107254099537</v>
      </c>
      <c r="P9" s="5"/>
      <c r="Q9" s="5">
        <v>41657201788</v>
      </c>
      <c r="R9" s="8"/>
      <c r="S9" s="5">
        <f t="shared" ref="S9:S21" si="1">M9+O9+Q9</f>
        <v>148911301325</v>
      </c>
      <c r="T9" s="8"/>
      <c r="U9" s="8" t="s">
        <v>180</v>
      </c>
      <c r="V9" s="8"/>
      <c r="W9" s="8"/>
    </row>
    <row r="10" spans="1:23" x14ac:dyDescent="0.55000000000000004">
      <c r="A10" s="1" t="s">
        <v>23</v>
      </c>
      <c r="C10" s="5">
        <v>0</v>
      </c>
      <c r="D10" s="8"/>
      <c r="E10" s="5">
        <v>-78055293</v>
      </c>
      <c r="F10" s="5"/>
      <c r="G10" s="5">
        <v>14771211269</v>
      </c>
      <c r="H10" s="5"/>
      <c r="I10" s="5">
        <f t="shared" si="0"/>
        <v>14693155976</v>
      </c>
      <c r="J10" s="5"/>
      <c r="K10" s="5" t="s">
        <v>181</v>
      </c>
      <c r="L10" s="5"/>
      <c r="M10" s="5">
        <v>0</v>
      </c>
      <c r="N10" s="5"/>
      <c r="O10" s="5">
        <v>497430505</v>
      </c>
      <c r="P10" s="5"/>
      <c r="Q10" s="5">
        <v>77734110383</v>
      </c>
      <c r="R10" s="8"/>
      <c r="S10" s="5">
        <f t="shared" si="1"/>
        <v>78231540888</v>
      </c>
      <c r="T10" s="8"/>
      <c r="U10" s="8" t="s">
        <v>182</v>
      </c>
      <c r="V10" s="8"/>
      <c r="W10" s="8"/>
    </row>
    <row r="11" spans="1:23" x14ac:dyDescent="0.55000000000000004">
      <c r="A11" s="1" t="s">
        <v>31</v>
      </c>
      <c r="C11" s="5">
        <v>0</v>
      </c>
      <c r="D11" s="8"/>
      <c r="E11" s="5">
        <v>182744357516</v>
      </c>
      <c r="F11" s="5"/>
      <c r="G11" s="5">
        <v>15086180212</v>
      </c>
      <c r="H11" s="5"/>
      <c r="I11" s="5">
        <f t="shared" si="0"/>
        <v>197830537728</v>
      </c>
      <c r="J11" s="5"/>
      <c r="K11" s="5" t="s">
        <v>183</v>
      </c>
      <c r="L11" s="5"/>
      <c r="M11" s="5">
        <v>0</v>
      </c>
      <c r="N11" s="5"/>
      <c r="O11" s="5">
        <v>94330624942</v>
      </c>
      <c r="P11" s="5"/>
      <c r="Q11" s="5">
        <v>59911122492</v>
      </c>
      <c r="R11" s="8"/>
      <c r="S11" s="5">
        <f t="shared" si="1"/>
        <v>154241747434</v>
      </c>
      <c r="T11" s="8"/>
      <c r="U11" s="8" t="s">
        <v>184</v>
      </c>
      <c r="V11" s="8"/>
      <c r="W11" s="8"/>
    </row>
    <row r="12" spans="1:23" x14ac:dyDescent="0.55000000000000004">
      <c r="A12" s="1" t="s">
        <v>15</v>
      </c>
      <c r="C12" s="5">
        <v>0</v>
      </c>
      <c r="D12" s="8"/>
      <c r="E12" s="5">
        <v>18345290173</v>
      </c>
      <c r="F12" s="5"/>
      <c r="G12" s="5">
        <v>-10829226950</v>
      </c>
      <c r="H12" s="5"/>
      <c r="I12" s="5">
        <f t="shared" si="0"/>
        <v>7516063223</v>
      </c>
      <c r="J12" s="5"/>
      <c r="K12" s="5" t="s">
        <v>34</v>
      </c>
      <c r="L12" s="5"/>
      <c r="M12" s="5">
        <v>0</v>
      </c>
      <c r="N12" s="5"/>
      <c r="O12" s="5">
        <v>61956143801</v>
      </c>
      <c r="P12" s="5"/>
      <c r="Q12" s="5">
        <v>888974076444</v>
      </c>
      <c r="R12" s="8"/>
      <c r="S12" s="5">
        <f t="shared" si="1"/>
        <v>950930220245</v>
      </c>
      <c r="T12" s="8"/>
      <c r="U12" s="8" t="s">
        <v>185</v>
      </c>
      <c r="V12" s="8"/>
      <c r="W12" s="8"/>
    </row>
    <row r="13" spans="1:23" x14ac:dyDescent="0.55000000000000004">
      <c r="A13" s="1" t="s">
        <v>27</v>
      </c>
      <c r="C13" s="5">
        <v>0</v>
      </c>
      <c r="D13" s="8"/>
      <c r="E13" s="5">
        <v>-998719842</v>
      </c>
      <c r="F13" s="5"/>
      <c r="G13" s="5">
        <v>4244283461</v>
      </c>
      <c r="H13" s="5"/>
      <c r="I13" s="5">
        <f t="shared" si="0"/>
        <v>3245563619</v>
      </c>
      <c r="J13" s="5"/>
      <c r="K13" s="5" t="s">
        <v>186</v>
      </c>
      <c r="L13" s="5"/>
      <c r="M13" s="5">
        <v>0</v>
      </c>
      <c r="N13" s="5"/>
      <c r="O13" s="5">
        <v>1076883248</v>
      </c>
      <c r="P13" s="5"/>
      <c r="Q13" s="5">
        <v>7761653581</v>
      </c>
      <c r="R13" s="8"/>
      <c r="S13" s="5">
        <f t="shared" si="1"/>
        <v>8838536829</v>
      </c>
      <c r="T13" s="8"/>
      <c r="U13" s="8" t="s">
        <v>187</v>
      </c>
      <c r="V13" s="8"/>
      <c r="W13" s="8"/>
    </row>
    <row r="14" spans="1:23" x14ac:dyDescent="0.55000000000000004">
      <c r="A14" s="1" t="s">
        <v>39</v>
      </c>
      <c r="C14" s="5">
        <v>0</v>
      </c>
      <c r="D14" s="8"/>
      <c r="E14" s="5">
        <v>8510124820</v>
      </c>
      <c r="F14" s="5"/>
      <c r="G14" s="5">
        <v>29443199354</v>
      </c>
      <c r="H14" s="5"/>
      <c r="I14" s="5">
        <f t="shared" si="0"/>
        <v>37953324174</v>
      </c>
      <c r="J14" s="5"/>
      <c r="K14" s="5" t="s">
        <v>188</v>
      </c>
      <c r="L14" s="5"/>
      <c r="M14" s="5">
        <v>0</v>
      </c>
      <c r="N14" s="5"/>
      <c r="O14" s="5">
        <v>5784516020</v>
      </c>
      <c r="P14" s="5"/>
      <c r="Q14" s="5">
        <v>31068236182</v>
      </c>
      <c r="R14" s="8"/>
      <c r="S14" s="5">
        <f t="shared" si="1"/>
        <v>36852752202</v>
      </c>
      <c r="T14" s="8"/>
      <c r="U14" s="8" t="s">
        <v>189</v>
      </c>
      <c r="V14" s="8"/>
      <c r="W14" s="8"/>
    </row>
    <row r="15" spans="1:23" x14ac:dyDescent="0.55000000000000004">
      <c r="A15" s="1" t="s">
        <v>29</v>
      </c>
      <c r="C15" s="5">
        <v>0</v>
      </c>
      <c r="D15" s="8"/>
      <c r="E15" s="5">
        <v>4624873323</v>
      </c>
      <c r="F15" s="5"/>
      <c r="G15" s="5">
        <v>-13564188613</v>
      </c>
      <c r="H15" s="5"/>
      <c r="I15" s="5">
        <f t="shared" si="0"/>
        <v>-8939315290</v>
      </c>
      <c r="J15" s="5"/>
      <c r="K15" s="5" t="s">
        <v>190</v>
      </c>
      <c r="L15" s="5"/>
      <c r="M15" s="5">
        <v>352457317500</v>
      </c>
      <c r="N15" s="5"/>
      <c r="O15" s="5">
        <v>-800441492003</v>
      </c>
      <c r="P15" s="5"/>
      <c r="Q15" s="5">
        <v>-26364335185</v>
      </c>
      <c r="R15" s="8"/>
      <c r="S15" s="5">
        <f t="shared" si="1"/>
        <v>-474348509688</v>
      </c>
      <c r="T15" s="8"/>
      <c r="U15" s="8" t="s">
        <v>191</v>
      </c>
      <c r="V15" s="8"/>
      <c r="W15" s="8"/>
    </row>
    <row r="16" spans="1:23" x14ac:dyDescent="0.55000000000000004">
      <c r="A16" s="1" t="s">
        <v>33</v>
      </c>
      <c r="C16" s="5">
        <v>0</v>
      </c>
      <c r="D16" s="8"/>
      <c r="E16" s="5">
        <v>57268389504</v>
      </c>
      <c r="F16" s="5"/>
      <c r="G16" s="5">
        <v>15063142555</v>
      </c>
      <c r="H16" s="5"/>
      <c r="I16" s="5">
        <f t="shared" si="0"/>
        <v>72331532059</v>
      </c>
      <c r="J16" s="5"/>
      <c r="K16" s="5" t="s">
        <v>192</v>
      </c>
      <c r="L16" s="5"/>
      <c r="M16" s="5">
        <v>0</v>
      </c>
      <c r="N16" s="5"/>
      <c r="O16" s="5">
        <v>11913429847</v>
      </c>
      <c r="P16" s="5"/>
      <c r="Q16" s="5">
        <v>64514128765</v>
      </c>
      <c r="R16" s="8"/>
      <c r="S16" s="5">
        <f t="shared" si="1"/>
        <v>76427558612</v>
      </c>
      <c r="T16" s="8"/>
      <c r="U16" s="8" t="s">
        <v>193</v>
      </c>
      <c r="V16" s="8"/>
      <c r="W16" s="8"/>
    </row>
    <row r="17" spans="1:23" x14ac:dyDescent="0.55000000000000004">
      <c r="A17" s="1" t="s">
        <v>37</v>
      </c>
      <c r="C17" s="5">
        <v>0</v>
      </c>
      <c r="D17" s="8"/>
      <c r="E17" s="5">
        <v>126084466445</v>
      </c>
      <c r="F17" s="5"/>
      <c r="G17" s="5">
        <v>50449006254</v>
      </c>
      <c r="H17" s="5"/>
      <c r="I17" s="5">
        <f t="shared" si="0"/>
        <v>176533472699</v>
      </c>
      <c r="J17" s="5"/>
      <c r="K17" s="5" t="s">
        <v>194</v>
      </c>
      <c r="L17" s="5"/>
      <c r="M17" s="5">
        <v>0</v>
      </c>
      <c r="N17" s="5"/>
      <c r="O17" s="5">
        <v>50404362955</v>
      </c>
      <c r="P17" s="5"/>
      <c r="Q17" s="5">
        <v>12896100680</v>
      </c>
      <c r="R17" s="8"/>
      <c r="S17" s="5">
        <f t="shared" si="1"/>
        <v>63300463635</v>
      </c>
      <c r="T17" s="8"/>
      <c r="U17" s="8" t="s">
        <v>195</v>
      </c>
      <c r="V17" s="8"/>
      <c r="W17" s="8"/>
    </row>
    <row r="18" spans="1:23" x14ac:dyDescent="0.55000000000000004">
      <c r="A18" s="1" t="s">
        <v>35</v>
      </c>
      <c r="C18" s="5">
        <v>0</v>
      </c>
      <c r="D18" s="8"/>
      <c r="E18" s="5">
        <v>187640240434</v>
      </c>
      <c r="F18" s="5"/>
      <c r="G18" s="5">
        <v>48087345064</v>
      </c>
      <c r="H18" s="5"/>
      <c r="I18" s="5">
        <f t="shared" si="0"/>
        <v>235727585498</v>
      </c>
      <c r="J18" s="5"/>
      <c r="K18" s="5" t="s">
        <v>196</v>
      </c>
      <c r="L18" s="5"/>
      <c r="M18" s="5">
        <v>0</v>
      </c>
      <c r="N18" s="5"/>
      <c r="O18" s="5">
        <v>161103579219</v>
      </c>
      <c r="P18" s="5"/>
      <c r="Q18" s="5">
        <v>99352435460</v>
      </c>
      <c r="R18" s="8"/>
      <c r="S18" s="5">
        <f t="shared" si="1"/>
        <v>260456014679</v>
      </c>
      <c r="T18" s="8"/>
      <c r="U18" s="8" t="s">
        <v>197</v>
      </c>
      <c r="V18" s="8"/>
      <c r="W18" s="8"/>
    </row>
    <row r="19" spans="1:23" x14ac:dyDescent="0.55000000000000004">
      <c r="A19" s="1" t="s">
        <v>25</v>
      </c>
      <c r="C19" s="5">
        <v>0</v>
      </c>
      <c r="D19" s="8"/>
      <c r="E19" s="5">
        <v>-1344156423730</v>
      </c>
      <c r="F19" s="5"/>
      <c r="G19" s="5">
        <v>812179672451</v>
      </c>
      <c r="H19" s="5"/>
      <c r="I19" s="5">
        <f t="shared" si="0"/>
        <v>-531976751279</v>
      </c>
      <c r="J19" s="5"/>
      <c r="K19" s="5" t="s">
        <v>198</v>
      </c>
      <c r="L19" s="5"/>
      <c r="M19" s="5">
        <v>0</v>
      </c>
      <c r="N19" s="5"/>
      <c r="O19" s="5">
        <v>11347396970</v>
      </c>
      <c r="P19" s="5"/>
      <c r="Q19" s="5">
        <v>812179672451</v>
      </c>
      <c r="R19" s="8"/>
      <c r="S19" s="5">
        <f t="shared" si="1"/>
        <v>823527069421</v>
      </c>
      <c r="T19" s="8"/>
      <c r="U19" s="8" t="s">
        <v>199</v>
      </c>
      <c r="V19" s="8"/>
      <c r="W19" s="8"/>
    </row>
    <row r="20" spans="1:23" x14ac:dyDescent="0.55000000000000004">
      <c r="A20" s="1" t="s">
        <v>172</v>
      </c>
      <c r="C20" s="5">
        <v>0</v>
      </c>
      <c r="D20" s="8"/>
      <c r="E20" s="5">
        <v>0</v>
      </c>
      <c r="F20" s="5"/>
      <c r="G20" s="5">
        <v>0</v>
      </c>
      <c r="H20" s="5"/>
      <c r="I20" s="5">
        <f t="shared" si="0"/>
        <v>0</v>
      </c>
      <c r="J20" s="5"/>
      <c r="K20" s="5" t="s">
        <v>56</v>
      </c>
      <c r="L20" s="5"/>
      <c r="M20" s="5">
        <v>0</v>
      </c>
      <c r="N20" s="5"/>
      <c r="O20" s="5">
        <v>0</v>
      </c>
      <c r="P20" s="5"/>
      <c r="Q20" s="5">
        <v>744103989</v>
      </c>
      <c r="R20" s="8"/>
      <c r="S20" s="5">
        <f t="shared" si="1"/>
        <v>744103989</v>
      </c>
      <c r="T20" s="8"/>
      <c r="U20" s="8" t="s">
        <v>200</v>
      </c>
      <c r="V20" s="8"/>
      <c r="W20" s="8"/>
    </row>
    <row r="21" spans="1:23" ht="24.75" thickBot="1" x14ac:dyDescent="0.6">
      <c r="A21" s="1" t="s">
        <v>19</v>
      </c>
      <c r="C21" s="5">
        <v>0</v>
      </c>
      <c r="D21" s="8"/>
      <c r="E21" s="5">
        <v>93185697932</v>
      </c>
      <c r="F21" s="5"/>
      <c r="G21" s="5">
        <v>0</v>
      </c>
      <c r="H21" s="5"/>
      <c r="I21" s="5">
        <f t="shared" si="0"/>
        <v>93185697932</v>
      </c>
      <c r="J21" s="5"/>
      <c r="K21" s="5" t="s">
        <v>201</v>
      </c>
      <c r="L21" s="5"/>
      <c r="M21" s="5">
        <v>46215015000</v>
      </c>
      <c r="N21" s="5"/>
      <c r="O21" s="5">
        <v>179272009908</v>
      </c>
      <c r="P21" s="5"/>
      <c r="Q21" s="5">
        <v>0</v>
      </c>
      <c r="R21" s="8"/>
      <c r="S21" s="5">
        <f t="shared" si="1"/>
        <v>225487024908</v>
      </c>
      <c r="T21" s="8"/>
      <c r="U21" s="8" t="s">
        <v>202</v>
      </c>
      <c r="V21" s="8"/>
      <c r="W21" s="8"/>
    </row>
    <row r="22" spans="1:23" ht="24.75" thickBot="1" x14ac:dyDescent="0.6">
      <c r="A22" s="1" t="s">
        <v>41</v>
      </c>
      <c r="C22" s="10">
        <f>SUM(C8:C21)</f>
        <v>0</v>
      </c>
      <c r="D22" s="8"/>
      <c r="E22" s="11">
        <f>SUM(E8:E21)</f>
        <v>-305015441517</v>
      </c>
      <c r="F22" s="8"/>
      <c r="G22" s="10">
        <f>SUM(G8:G21)</f>
        <v>1024916237452</v>
      </c>
      <c r="H22" s="8"/>
      <c r="I22" s="10">
        <f>SUM(I8:I21)</f>
        <v>719900795935</v>
      </c>
      <c r="J22" s="8"/>
      <c r="K22" s="6" t="s">
        <v>203</v>
      </c>
      <c r="L22" s="8"/>
      <c r="M22" s="10">
        <f>SUM(M8:M21)</f>
        <v>398672332500</v>
      </c>
      <c r="N22" s="8"/>
      <c r="O22" s="10">
        <f>SUM(O8:O21)</f>
        <v>38198109381</v>
      </c>
      <c r="P22" s="8"/>
      <c r="Q22" s="10">
        <f>SUM(Q8:Q21)</f>
        <v>2225199137789</v>
      </c>
      <c r="R22" s="8"/>
      <c r="S22" s="10">
        <f>SUM(S8:S21)</f>
        <v>2662069579670</v>
      </c>
      <c r="T22" s="8"/>
      <c r="U22" s="6" t="s">
        <v>204</v>
      </c>
      <c r="V22" s="8"/>
      <c r="W22" s="8"/>
    </row>
    <row r="23" spans="1:23" ht="24.75" thickTop="1" x14ac:dyDescent="0.55000000000000004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W17"/>
  <sheetViews>
    <sheetView rightToLeft="1" workbookViewId="0">
      <selection activeCell="Q17" sqref="Q17"/>
    </sheetView>
  </sheetViews>
  <sheetFormatPr defaultRowHeight="24" x14ac:dyDescent="0.55000000000000004"/>
  <cols>
    <col min="1" max="1" width="38.7109375" style="1" bestFit="1" customWidth="1"/>
    <col min="2" max="2" width="1" style="1" customWidth="1"/>
    <col min="3" max="3" width="20" style="1" customWidth="1"/>
    <col min="4" max="4" width="1" style="1" customWidth="1"/>
    <col min="5" max="5" width="21" style="1" customWidth="1"/>
    <col min="6" max="6" width="1" style="1" customWidth="1"/>
    <col min="7" max="7" width="20" style="1" customWidth="1"/>
    <col min="8" max="8" width="1" style="1" customWidth="1"/>
    <col min="9" max="9" width="20" style="1" customWidth="1"/>
    <col min="10" max="10" width="1" style="1" customWidth="1"/>
    <col min="11" max="11" width="21" style="1" customWidth="1"/>
    <col min="12" max="12" width="1" style="1" customWidth="1"/>
    <col min="13" max="13" width="21" style="1" customWidth="1"/>
    <col min="14" max="14" width="1" style="1" customWidth="1"/>
    <col min="15" max="15" width="20" style="1" customWidth="1"/>
    <col min="16" max="16" width="1" style="1" customWidth="1"/>
    <col min="17" max="17" width="21" style="1" customWidth="1"/>
    <col min="18" max="18" width="1" style="1" customWidth="1"/>
    <col min="19" max="19" width="9.140625" style="1" customWidth="1"/>
    <col min="20" max="16384" width="9.140625" style="1"/>
  </cols>
  <sheetData>
    <row r="2" spans="1:23" ht="24.75" x14ac:dyDescent="0.55000000000000004">
      <c r="A2" s="17" t="s">
        <v>0</v>
      </c>
      <c r="B2" s="17" t="s">
        <v>0</v>
      </c>
      <c r="C2" s="17" t="s">
        <v>0</v>
      </c>
      <c r="D2" s="17" t="s">
        <v>0</v>
      </c>
      <c r="E2" s="17" t="s">
        <v>0</v>
      </c>
      <c r="F2" s="17" t="s">
        <v>0</v>
      </c>
      <c r="G2" s="17" t="s">
        <v>0</v>
      </c>
      <c r="H2" s="17" t="s">
        <v>0</v>
      </c>
      <c r="I2" s="17" t="s">
        <v>0</v>
      </c>
      <c r="J2" s="17" t="s">
        <v>0</v>
      </c>
      <c r="K2" s="17" t="s">
        <v>0</v>
      </c>
      <c r="L2" s="17" t="s">
        <v>0</v>
      </c>
      <c r="M2" s="17" t="s">
        <v>0</v>
      </c>
      <c r="N2" s="17" t="s">
        <v>0</v>
      </c>
      <c r="O2" s="17" t="s">
        <v>0</v>
      </c>
      <c r="P2" s="17" t="s">
        <v>0</v>
      </c>
      <c r="Q2" s="17" t="s">
        <v>0</v>
      </c>
    </row>
    <row r="3" spans="1:23" ht="24.75" x14ac:dyDescent="0.55000000000000004">
      <c r="A3" s="17" t="s">
        <v>152</v>
      </c>
      <c r="B3" s="17" t="s">
        <v>152</v>
      </c>
      <c r="C3" s="17" t="s">
        <v>152</v>
      </c>
      <c r="D3" s="17" t="s">
        <v>152</v>
      </c>
      <c r="E3" s="17" t="s">
        <v>152</v>
      </c>
      <c r="F3" s="17" t="s">
        <v>152</v>
      </c>
      <c r="G3" s="17" t="s">
        <v>152</v>
      </c>
      <c r="H3" s="17" t="s">
        <v>152</v>
      </c>
      <c r="I3" s="17" t="s">
        <v>152</v>
      </c>
      <c r="J3" s="17" t="s">
        <v>152</v>
      </c>
      <c r="K3" s="17" t="s">
        <v>152</v>
      </c>
      <c r="L3" s="17" t="s">
        <v>152</v>
      </c>
      <c r="M3" s="17" t="s">
        <v>152</v>
      </c>
      <c r="N3" s="17" t="s">
        <v>152</v>
      </c>
      <c r="O3" s="17" t="s">
        <v>152</v>
      </c>
      <c r="P3" s="17" t="s">
        <v>152</v>
      </c>
      <c r="Q3" s="17" t="s">
        <v>152</v>
      </c>
    </row>
    <row r="4" spans="1:23" ht="24.75" x14ac:dyDescent="0.55000000000000004">
      <c r="A4" s="17" t="s">
        <v>2</v>
      </c>
      <c r="B4" s="17" t="s">
        <v>2</v>
      </c>
      <c r="C4" s="17" t="s">
        <v>2</v>
      </c>
      <c r="D4" s="17" t="s">
        <v>2</v>
      </c>
      <c r="E4" s="17" t="s">
        <v>2</v>
      </c>
      <c r="F4" s="17" t="s">
        <v>2</v>
      </c>
      <c r="G4" s="17" t="s">
        <v>2</v>
      </c>
      <c r="H4" s="17" t="s">
        <v>2</v>
      </c>
      <c r="I4" s="17" t="s">
        <v>2</v>
      </c>
      <c r="J4" s="17" t="s">
        <v>2</v>
      </c>
      <c r="K4" s="17" t="s">
        <v>2</v>
      </c>
      <c r="L4" s="17" t="s">
        <v>2</v>
      </c>
      <c r="M4" s="17" t="s">
        <v>2</v>
      </c>
      <c r="N4" s="17" t="s">
        <v>2</v>
      </c>
      <c r="O4" s="17" t="s">
        <v>2</v>
      </c>
      <c r="P4" s="17" t="s">
        <v>2</v>
      </c>
      <c r="Q4" s="17" t="s">
        <v>2</v>
      </c>
    </row>
    <row r="6" spans="1:23" ht="24.75" x14ac:dyDescent="0.55000000000000004">
      <c r="A6" s="16" t="s">
        <v>156</v>
      </c>
      <c r="C6" s="16" t="s">
        <v>154</v>
      </c>
      <c r="D6" s="16" t="s">
        <v>154</v>
      </c>
      <c r="E6" s="16" t="s">
        <v>154</v>
      </c>
      <c r="F6" s="16" t="s">
        <v>154</v>
      </c>
      <c r="G6" s="16" t="s">
        <v>154</v>
      </c>
      <c r="H6" s="16" t="s">
        <v>154</v>
      </c>
      <c r="I6" s="16" t="s">
        <v>154</v>
      </c>
      <c r="K6" s="16" t="s">
        <v>155</v>
      </c>
      <c r="L6" s="16" t="s">
        <v>155</v>
      </c>
      <c r="M6" s="16" t="s">
        <v>155</v>
      </c>
      <c r="N6" s="16" t="s">
        <v>155</v>
      </c>
      <c r="O6" s="16" t="s">
        <v>155</v>
      </c>
      <c r="P6" s="16" t="s">
        <v>155</v>
      </c>
      <c r="Q6" s="16" t="s">
        <v>155</v>
      </c>
    </row>
    <row r="7" spans="1:23" ht="24.75" x14ac:dyDescent="0.55000000000000004">
      <c r="A7" s="16" t="s">
        <v>156</v>
      </c>
      <c r="C7" s="16" t="s">
        <v>205</v>
      </c>
      <c r="E7" s="16" t="s">
        <v>174</v>
      </c>
      <c r="G7" s="16" t="s">
        <v>175</v>
      </c>
      <c r="I7" s="16" t="s">
        <v>206</v>
      </c>
      <c r="K7" s="16" t="s">
        <v>205</v>
      </c>
      <c r="M7" s="16" t="s">
        <v>174</v>
      </c>
      <c r="O7" s="16" t="s">
        <v>175</v>
      </c>
      <c r="Q7" s="16" t="s">
        <v>206</v>
      </c>
    </row>
    <row r="8" spans="1:23" x14ac:dyDescent="0.55000000000000004">
      <c r="A8" s="1" t="s">
        <v>52</v>
      </c>
      <c r="C8" s="5">
        <v>0</v>
      </c>
      <c r="D8" s="8"/>
      <c r="E8" s="5">
        <v>0</v>
      </c>
      <c r="F8" s="5"/>
      <c r="G8" s="5">
        <v>8452051630</v>
      </c>
      <c r="H8" s="5"/>
      <c r="I8" s="5">
        <f>C8+E8+G8</f>
        <v>8452051630</v>
      </c>
      <c r="J8" s="5"/>
      <c r="K8" s="5">
        <v>0</v>
      </c>
      <c r="L8" s="5"/>
      <c r="M8" s="5">
        <v>0</v>
      </c>
      <c r="N8" s="5"/>
      <c r="O8" s="5">
        <v>8452051630</v>
      </c>
      <c r="P8" s="5"/>
      <c r="Q8" s="5">
        <f>K8+M8+O8</f>
        <v>8452051630</v>
      </c>
      <c r="R8" s="8"/>
      <c r="S8" s="5"/>
      <c r="T8" s="8"/>
      <c r="U8" s="8"/>
      <c r="V8" s="8"/>
      <c r="W8" s="8"/>
    </row>
    <row r="9" spans="1:23" x14ac:dyDescent="0.55000000000000004">
      <c r="A9" s="1" t="s">
        <v>78</v>
      </c>
      <c r="C9" s="5">
        <v>3918204036</v>
      </c>
      <c r="D9" s="8"/>
      <c r="E9" s="5">
        <v>0</v>
      </c>
      <c r="F9" s="5"/>
      <c r="G9" s="5">
        <v>0</v>
      </c>
      <c r="H9" s="5"/>
      <c r="I9" s="5">
        <f t="shared" ref="I9:I16" si="0">C9+E9+G9</f>
        <v>3918204036</v>
      </c>
      <c r="J9" s="5"/>
      <c r="K9" s="5">
        <v>11562842107</v>
      </c>
      <c r="L9" s="5"/>
      <c r="M9" s="5">
        <v>-145000000</v>
      </c>
      <c r="N9" s="5"/>
      <c r="O9" s="5">
        <v>0</v>
      </c>
      <c r="P9" s="5"/>
      <c r="Q9" s="5">
        <f t="shared" ref="Q9:Q15" si="1">K9+M9+O9</f>
        <v>11417842107</v>
      </c>
      <c r="R9" s="8"/>
      <c r="S9" s="5"/>
      <c r="T9" s="8"/>
      <c r="U9" s="8"/>
      <c r="V9" s="8"/>
      <c r="W9" s="8"/>
    </row>
    <row r="10" spans="1:23" x14ac:dyDescent="0.55000000000000004">
      <c r="A10" s="1" t="s">
        <v>74</v>
      </c>
      <c r="C10" s="5">
        <v>95267038</v>
      </c>
      <c r="D10" s="8"/>
      <c r="E10" s="5">
        <v>0</v>
      </c>
      <c r="F10" s="5"/>
      <c r="G10" s="5">
        <v>0</v>
      </c>
      <c r="H10" s="5"/>
      <c r="I10" s="5">
        <f t="shared" si="0"/>
        <v>95267038</v>
      </c>
      <c r="J10" s="5"/>
      <c r="K10" s="5">
        <v>484395062</v>
      </c>
      <c r="L10" s="5"/>
      <c r="M10" s="5">
        <v>0</v>
      </c>
      <c r="N10" s="5"/>
      <c r="O10" s="5">
        <v>0</v>
      </c>
      <c r="P10" s="5"/>
      <c r="Q10" s="5">
        <f t="shared" si="1"/>
        <v>484395062</v>
      </c>
      <c r="R10" s="8"/>
      <c r="S10" s="5"/>
      <c r="T10" s="8"/>
      <c r="U10" s="8"/>
      <c r="V10" s="8"/>
      <c r="W10" s="8"/>
    </row>
    <row r="11" spans="1:23" x14ac:dyDescent="0.55000000000000004">
      <c r="A11" s="1" t="s">
        <v>71</v>
      </c>
      <c r="C11" s="5">
        <v>382671690</v>
      </c>
      <c r="D11" s="8"/>
      <c r="E11" s="5">
        <v>0</v>
      </c>
      <c r="F11" s="5"/>
      <c r="G11" s="5">
        <v>0</v>
      </c>
      <c r="H11" s="5"/>
      <c r="I11" s="5">
        <f t="shared" si="0"/>
        <v>382671690</v>
      </c>
      <c r="J11" s="5"/>
      <c r="K11" s="5">
        <v>1922920778</v>
      </c>
      <c r="L11" s="5"/>
      <c r="M11" s="5">
        <v>0</v>
      </c>
      <c r="N11" s="5"/>
      <c r="O11" s="5">
        <v>0</v>
      </c>
      <c r="P11" s="5"/>
      <c r="Q11" s="5">
        <f t="shared" si="1"/>
        <v>1922920778</v>
      </c>
      <c r="R11" s="8"/>
      <c r="S11" s="5"/>
      <c r="T11" s="8"/>
      <c r="U11" s="8"/>
      <c r="V11" s="8"/>
      <c r="W11" s="8"/>
    </row>
    <row r="12" spans="1:23" x14ac:dyDescent="0.55000000000000004">
      <c r="A12" s="1" t="s">
        <v>67</v>
      </c>
      <c r="C12" s="5">
        <v>181768861</v>
      </c>
      <c r="D12" s="8"/>
      <c r="E12" s="5">
        <v>0</v>
      </c>
      <c r="F12" s="5"/>
      <c r="G12" s="5">
        <v>0</v>
      </c>
      <c r="H12" s="5"/>
      <c r="I12" s="5">
        <f t="shared" si="0"/>
        <v>181768861</v>
      </c>
      <c r="J12" s="5"/>
      <c r="K12" s="5">
        <v>903874715</v>
      </c>
      <c r="L12" s="5"/>
      <c r="M12" s="5">
        <v>-92216425</v>
      </c>
      <c r="N12" s="5"/>
      <c r="O12" s="5">
        <v>0</v>
      </c>
      <c r="P12" s="5"/>
      <c r="Q12" s="5">
        <f t="shared" si="1"/>
        <v>811658290</v>
      </c>
      <c r="R12" s="8"/>
      <c r="S12" s="5"/>
      <c r="T12" s="8"/>
      <c r="U12" s="8"/>
      <c r="V12" s="8"/>
      <c r="W12" s="8"/>
    </row>
    <row r="13" spans="1:23" x14ac:dyDescent="0.55000000000000004">
      <c r="A13" s="1" t="s">
        <v>61</v>
      </c>
      <c r="C13" s="5">
        <v>0</v>
      </c>
      <c r="D13" s="8"/>
      <c r="E13" s="5">
        <v>49887084</v>
      </c>
      <c r="F13" s="5"/>
      <c r="G13" s="5">
        <v>0</v>
      </c>
      <c r="H13" s="5"/>
      <c r="I13" s="5">
        <f t="shared" si="0"/>
        <v>49887084</v>
      </c>
      <c r="J13" s="5"/>
      <c r="K13" s="5">
        <v>0</v>
      </c>
      <c r="L13" s="5"/>
      <c r="M13" s="5">
        <v>254424127</v>
      </c>
      <c r="N13" s="5"/>
      <c r="O13" s="5">
        <v>0</v>
      </c>
      <c r="P13" s="5"/>
      <c r="Q13" s="5">
        <f t="shared" si="1"/>
        <v>254424127</v>
      </c>
      <c r="R13" s="8"/>
      <c r="S13" s="5"/>
      <c r="T13" s="8"/>
      <c r="U13" s="8"/>
      <c r="V13" s="8"/>
      <c r="W13" s="8"/>
    </row>
    <row r="14" spans="1:23" x14ac:dyDescent="0.55000000000000004">
      <c r="A14" s="1" t="s">
        <v>57</v>
      </c>
      <c r="C14" s="5">
        <v>0</v>
      </c>
      <c r="D14" s="8"/>
      <c r="E14" s="5">
        <v>448983753</v>
      </c>
      <c r="F14" s="5"/>
      <c r="G14" s="5">
        <v>0</v>
      </c>
      <c r="H14" s="5"/>
      <c r="I14" s="5">
        <f>C14+E14+G14</f>
        <v>448983753</v>
      </c>
      <c r="J14" s="5"/>
      <c r="K14" s="5">
        <v>0</v>
      </c>
      <c r="L14" s="5"/>
      <c r="M14" s="5">
        <v>2289817144</v>
      </c>
      <c r="N14" s="5"/>
      <c r="O14" s="5">
        <v>0</v>
      </c>
      <c r="P14" s="5"/>
      <c r="Q14" s="5">
        <f t="shared" si="1"/>
        <v>2289817144</v>
      </c>
      <c r="R14" s="8"/>
      <c r="S14" s="5"/>
      <c r="T14" s="8"/>
      <c r="U14" s="8"/>
      <c r="V14" s="8"/>
      <c r="W14" s="8"/>
    </row>
    <row r="15" spans="1:23" x14ac:dyDescent="0.55000000000000004">
      <c r="A15" s="1" t="s">
        <v>63</v>
      </c>
      <c r="C15" s="5">
        <v>0</v>
      </c>
      <c r="D15" s="8"/>
      <c r="E15" s="5">
        <v>9741796801</v>
      </c>
      <c r="F15" s="5"/>
      <c r="G15" s="5">
        <v>0</v>
      </c>
      <c r="H15" s="5"/>
      <c r="I15" s="5">
        <f t="shared" si="0"/>
        <v>9741796801</v>
      </c>
      <c r="J15" s="5"/>
      <c r="K15" s="5">
        <v>0</v>
      </c>
      <c r="L15" s="5"/>
      <c r="M15" s="5">
        <v>4923868704</v>
      </c>
      <c r="N15" s="5"/>
      <c r="O15" s="5">
        <v>0</v>
      </c>
      <c r="P15" s="5"/>
      <c r="Q15" s="5">
        <f t="shared" si="1"/>
        <v>4923868704</v>
      </c>
      <c r="R15" s="8"/>
      <c r="S15" s="5"/>
      <c r="T15" s="8"/>
      <c r="U15" s="8"/>
      <c r="V15" s="8"/>
      <c r="W15" s="8"/>
    </row>
    <row r="16" spans="1:23" x14ac:dyDescent="0.55000000000000004">
      <c r="A16" s="1" t="s">
        <v>82</v>
      </c>
      <c r="C16" s="5">
        <v>0</v>
      </c>
      <c r="D16" s="8"/>
      <c r="E16" s="5">
        <v>-7250400</v>
      </c>
      <c r="F16" s="5"/>
      <c r="G16" s="5">
        <v>0</v>
      </c>
      <c r="H16" s="5"/>
      <c r="I16" s="5">
        <f t="shared" si="0"/>
        <v>-7250400</v>
      </c>
      <c r="J16" s="5"/>
      <c r="K16" s="5">
        <v>0</v>
      </c>
      <c r="L16" s="5"/>
      <c r="M16" s="5">
        <v>-7250400</v>
      </c>
      <c r="N16" s="5"/>
      <c r="O16" s="5">
        <v>0</v>
      </c>
      <c r="P16" s="5"/>
      <c r="Q16" s="5">
        <f>K16+M16+O16</f>
        <v>-7250400</v>
      </c>
      <c r="R16" s="8"/>
      <c r="S16" s="5"/>
      <c r="T16" s="8"/>
      <c r="U16" s="8"/>
      <c r="V16" s="8"/>
      <c r="W16" s="8"/>
    </row>
    <row r="17" spans="1:17" x14ac:dyDescent="0.55000000000000004">
      <c r="A17" s="1" t="s">
        <v>41</v>
      </c>
      <c r="C17" s="10">
        <f>SUM(C8:C16)</f>
        <v>4577911625</v>
      </c>
      <c r="D17" s="8"/>
      <c r="E17" s="10">
        <f>SUM(E8:E16)</f>
        <v>10233417238</v>
      </c>
      <c r="F17" s="8"/>
      <c r="G17" s="10">
        <f>SUM(G8:G16)</f>
        <v>8452051630</v>
      </c>
      <c r="H17" s="8"/>
      <c r="I17" s="10">
        <f>SUM(I8:I16)</f>
        <v>23263380493</v>
      </c>
      <c r="J17" s="8"/>
      <c r="K17" s="10">
        <f>SUM(K8:K16)</f>
        <v>14874032662</v>
      </c>
      <c r="L17" s="8"/>
      <c r="M17" s="10">
        <f>SUM(M8:M16)</f>
        <v>7223643150</v>
      </c>
      <c r="N17" s="8"/>
      <c r="O17" s="10">
        <f>SUM(O8:O16)</f>
        <v>8452051630</v>
      </c>
      <c r="P17" s="8"/>
      <c r="Q17" s="10">
        <f>SUM(Q8:Q16)</f>
        <v>30549727442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N43"/>
  <sheetViews>
    <sheetView rightToLeft="1" workbookViewId="0">
      <selection activeCell="I6" sqref="I6:K6"/>
    </sheetView>
  </sheetViews>
  <sheetFormatPr defaultRowHeight="24" x14ac:dyDescent="0.55000000000000004"/>
  <cols>
    <col min="1" max="1" width="27.85546875" style="1" bestFit="1" customWidth="1"/>
    <col min="2" max="2" width="1" style="1" customWidth="1"/>
    <col min="3" max="3" width="26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4" ht="24.75" x14ac:dyDescent="0.55000000000000004">
      <c r="A2" s="17" t="s">
        <v>0</v>
      </c>
      <c r="B2" s="17" t="s">
        <v>0</v>
      </c>
      <c r="C2" s="17" t="s">
        <v>0</v>
      </c>
      <c r="D2" s="17" t="s">
        <v>0</v>
      </c>
      <c r="E2" s="17" t="s">
        <v>0</v>
      </c>
      <c r="F2" s="17" t="s">
        <v>0</v>
      </c>
      <c r="G2" s="17" t="s">
        <v>0</v>
      </c>
      <c r="H2" s="17" t="s">
        <v>0</v>
      </c>
      <c r="I2" s="17" t="s">
        <v>0</v>
      </c>
      <c r="J2" s="17" t="s">
        <v>0</v>
      </c>
      <c r="K2" s="17" t="s">
        <v>0</v>
      </c>
    </row>
    <row r="3" spans="1:14" ht="24.75" x14ac:dyDescent="0.55000000000000004">
      <c r="A3" s="17" t="s">
        <v>152</v>
      </c>
      <c r="B3" s="17" t="s">
        <v>152</v>
      </c>
      <c r="C3" s="17" t="s">
        <v>152</v>
      </c>
      <c r="D3" s="17" t="s">
        <v>152</v>
      </c>
      <c r="E3" s="17" t="s">
        <v>152</v>
      </c>
      <c r="F3" s="17" t="s">
        <v>152</v>
      </c>
      <c r="G3" s="17" t="s">
        <v>152</v>
      </c>
      <c r="H3" s="17" t="s">
        <v>152</v>
      </c>
      <c r="I3" s="17" t="s">
        <v>152</v>
      </c>
      <c r="J3" s="17" t="s">
        <v>152</v>
      </c>
      <c r="K3" s="17" t="s">
        <v>152</v>
      </c>
    </row>
    <row r="4" spans="1:14" ht="24.75" x14ac:dyDescent="0.55000000000000004">
      <c r="A4" s="17" t="s">
        <v>2</v>
      </c>
      <c r="B4" s="17" t="s">
        <v>2</v>
      </c>
      <c r="C4" s="17" t="s">
        <v>2</v>
      </c>
      <c r="D4" s="17" t="s">
        <v>2</v>
      </c>
      <c r="E4" s="17" t="s">
        <v>2</v>
      </c>
      <c r="F4" s="17" t="s">
        <v>2</v>
      </c>
      <c r="G4" s="17" t="s">
        <v>2</v>
      </c>
      <c r="H4" s="17" t="s">
        <v>2</v>
      </c>
      <c r="I4" s="17" t="s">
        <v>2</v>
      </c>
      <c r="J4" s="17" t="s">
        <v>2</v>
      </c>
      <c r="K4" s="17" t="s">
        <v>2</v>
      </c>
    </row>
    <row r="6" spans="1:14" ht="24.75" x14ac:dyDescent="0.55000000000000004">
      <c r="A6" s="16" t="s">
        <v>207</v>
      </c>
      <c r="B6" s="16" t="s">
        <v>207</v>
      </c>
      <c r="C6" s="16" t="s">
        <v>207</v>
      </c>
      <c r="E6" s="16" t="s">
        <v>154</v>
      </c>
      <c r="F6" s="16" t="s">
        <v>154</v>
      </c>
      <c r="G6" s="16" t="s">
        <v>154</v>
      </c>
      <c r="I6" s="16" t="s">
        <v>155</v>
      </c>
      <c r="J6" s="16" t="s">
        <v>155</v>
      </c>
      <c r="K6" s="16" t="s">
        <v>155</v>
      </c>
    </row>
    <row r="7" spans="1:14" ht="24.75" x14ac:dyDescent="0.55000000000000004">
      <c r="A7" s="16" t="s">
        <v>208</v>
      </c>
      <c r="C7" s="16" t="s">
        <v>89</v>
      </c>
      <c r="E7" s="16" t="s">
        <v>209</v>
      </c>
      <c r="G7" s="16" t="s">
        <v>210</v>
      </c>
      <c r="I7" s="16" t="s">
        <v>209</v>
      </c>
      <c r="K7" s="16" t="s">
        <v>210</v>
      </c>
    </row>
    <row r="8" spans="1:14" x14ac:dyDescent="0.55000000000000004">
      <c r="A8" s="1" t="s">
        <v>94</v>
      </c>
      <c r="C8" s="8" t="s">
        <v>95</v>
      </c>
      <c r="D8" s="8"/>
      <c r="E8" s="9">
        <v>29372</v>
      </c>
      <c r="F8" s="8"/>
      <c r="G8" s="13">
        <f>E8/$E$42</f>
        <v>7.432490377702845E-7</v>
      </c>
      <c r="H8" s="8"/>
      <c r="I8" s="9">
        <v>167897</v>
      </c>
      <c r="J8" s="8"/>
      <c r="K8" s="13">
        <f>I8/$I$42</f>
        <v>8.6287860841912804E-7</v>
      </c>
      <c r="L8" s="8"/>
      <c r="M8" s="8"/>
      <c r="N8" s="8"/>
    </row>
    <row r="9" spans="1:14" x14ac:dyDescent="0.55000000000000004">
      <c r="A9" s="1" t="s">
        <v>94</v>
      </c>
      <c r="C9" s="8" t="s">
        <v>99</v>
      </c>
      <c r="D9" s="8"/>
      <c r="E9" s="9">
        <v>42800</v>
      </c>
      <c r="F9" s="8"/>
      <c r="G9" s="13">
        <f t="shared" ref="G9:G41" si="0">E9/$E$42</f>
        <v>1.0830402702086401E-6</v>
      </c>
      <c r="H9" s="8"/>
      <c r="I9" s="9">
        <v>217853</v>
      </c>
      <c r="J9" s="8"/>
      <c r="K9" s="13">
        <f t="shared" ref="K9:K41" si="1">I9/$I$42</f>
        <v>1.1196191324438931E-6</v>
      </c>
      <c r="L9" s="8"/>
      <c r="M9" s="8"/>
      <c r="N9" s="8"/>
    </row>
    <row r="10" spans="1:14" x14ac:dyDescent="0.55000000000000004">
      <c r="A10" s="1" t="s">
        <v>94</v>
      </c>
      <c r="C10" s="8" t="s">
        <v>100</v>
      </c>
      <c r="D10" s="8"/>
      <c r="E10" s="9">
        <v>47366</v>
      </c>
      <c r="F10" s="8"/>
      <c r="G10" s="13">
        <f t="shared" si="0"/>
        <v>1.1985814354837021E-6</v>
      </c>
      <c r="H10" s="8"/>
      <c r="I10" s="9">
        <v>241092</v>
      </c>
      <c r="J10" s="8"/>
      <c r="K10" s="13">
        <f t="shared" si="1"/>
        <v>1.2390520942064744E-6</v>
      </c>
      <c r="L10" s="8"/>
      <c r="M10" s="8"/>
      <c r="N10" s="8"/>
    </row>
    <row r="11" spans="1:14" x14ac:dyDescent="0.55000000000000004">
      <c r="A11" s="1" t="s">
        <v>94</v>
      </c>
      <c r="C11" s="8" t="s">
        <v>101</v>
      </c>
      <c r="D11" s="8"/>
      <c r="E11" s="9">
        <v>46132</v>
      </c>
      <c r="F11" s="8"/>
      <c r="G11" s="13">
        <f t="shared" si="0"/>
        <v>1.1673554613379669E-6</v>
      </c>
      <c r="H11" s="8"/>
      <c r="I11" s="9">
        <v>234812</v>
      </c>
      <c r="J11" s="8"/>
      <c r="K11" s="13">
        <f t="shared" si="1"/>
        <v>1.2067770823785552E-6</v>
      </c>
      <c r="L11" s="8"/>
      <c r="M11" s="8"/>
      <c r="N11" s="8"/>
    </row>
    <row r="12" spans="1:14" x14ac:dyDescent="0.55000000000000004">
      <c r="A12" s="1" t="s">
        <v>102</v>
      </c>
      <c r="C12" s="8" t="s">
        <v>103</v>
      </c>
      <c r="D12" s="8"/>
      <c r="E12" s="9">
        <v>2039568691</v>
      </c>
      <c r="F12" s="8"/>
      <c r="G12" s="13">
        <f t="shared" si="0"/>
        <v>5.1610631453498187E-2</v>
      </c>
      <c r="H12" s="8"/>
      <c r="I12" s="9">
        <v>4934191253</v>
      </c>
      <c r="J12" s="8"/>
      <c r="K12" s="13">
        <f t="shared" si="1"/>
        <v>2.5358452396781802E-2</v>
      </c>
      <c r="L12" s="8"/>
      <c r="M12" s="8"/>
      <c r="N12" s="8"/>
    </row>
    <row r="13" spans="1:14" x14ac:dyDescent="0.55000000000000004">
      <c r="A13" s="1" t="s">
        <v>102</v>
      </c>
      <c r="C13" s="8" t="s">
        <v>105</v>
      </c>
      <c r="D13" s="8"/>
      <c r="E13" s="9">
        <v>1155144803</v>
      </c>
      <c r="F13" s="8"/>
      <c r="G13" s="13">
        <f t="shared" si="0"/>
        <v>2.9230568681570708E-2</v>
      </c>
      <c r="H13" s="8"/>
      <c r="I13" s="9">
        <v>4299483883</v>
      </c>
      <c r="J13" s="8"/>
      <c r="K13" s="13">
        <f t="shared" si="1"/>
        <v>2.2096479805377756E-2</v>
      </c>
      <c r="L13" s="8"/>
      <c r="M13" s="8"/>
      <c r="N13" s="8"/>
    </row>
    <row r="14" spans="1:14" x14ac:dyDescent="0.55000000000000004">
      <c r="A14" s="1" t="s">
        <v>102</v>
      </c>
      <c r="C14" s="8" t="s">
        <v>107</v>
      </c>
      <c r="D14" s="8"/>
      <c r="E14" s="9">
        <v>1482518056</v>
      </c>
      <c r="F14" s="8"/>
      <c r="G14" s="13">
        <f t="shared" si="0"/>
        <v>3.7514643830827754E-2</v>
      </c>
      <c r="H14" s="8"/>
      <c r="I14" s="9">
        <v>11482836557</v>
      </c>
      <c r="J14" s="8"/>
      <c r="K14" s="13">
        <f t="shared" si="1"/>
        <v>5.9014121925993028E-2</v>
      </c>
      <c r="L14" s="8"/>
      <c r="M14" s="8"/>
      <c r="N14" s="8"/>
    </row>
    <row r="15" spans="1:14" x14ac:dyDescent="0.55000000000000004">
      <c r="A15" s="1" t="s">
        <v>102</v>
      </c>
      <c r="C15" s="8" t="s">
        <v>109</v>
      </c>
      <c r="D15" s="8"/>
      <c r="E15" s="9">
        <v>64750394</v>
      </c>
      <c r="F15" s="8"/>
      <c r="G15" s="13">
        <f t="shared" si="0"/>
        <v>1.6384879489223343E-3</v>
      </c>
      <c r="H15" s="8"/>
      <c r="I15" s="9">
        <v>7536058265</v>
      </c>
      <c r="J15" s="8"/>
      <c r="K15" s="13">
        <f t="shared" si="1"/>
        <v>3.8730313636745554E-2</v>
      </c>
      <c r="L15" s="8"/>
      <c r="M15" s="8"/>
      <c r="N15" s="8"/>
    </row>
    <row r="16" spans="1:14" x14ac:dyDescent="0.55000000000000004">
      <c r="A16" s="1" t="s">
        <v>102</v>
      </c>
      <c r="C16" s="8" t="s">
        <v>110</v>
      </c>
      <c r="D16" s="8"/>
      <c r="E16" s="9">
        <v>549794921</v>
      </c>
      <c r="F16" s="8"/>
      <c r="G16" s="13">
        <f t="shared" si="0"/>
        <v>1.3912384107457428E-2</v>
      </c>
      <c r="H16" s="8"/>
      <c r="I16" s="9">
        <v>744521346</v>
      </c>
      <c r="J16" s="8"/>
      <c r="K16" s="13">
        <f t="shared" si="1"/>
        <v>3.8263431924025811E-3</v>
      </c>
      <c r="L16" s="8"/>
      <c r="M16" s="8"/>
      <c r="N16" s="8"/>
    </row>
    <row r="17" spans="1:14" x14ac:dyDescent="0.55000000000000004">
      <c r="A17" s="1" t="s">
        <v>102</v>
      </c>
      <c r="C17" s="8" t="s">
        <v>112</v>
      </c>
      <c r="D17" s="8"/>
      <c r="E17" s="9">
        <v>1790969444</v>
      </c>
      <c r="F17" s="8"/>
      <c r="G17" s="13">
        <f t="shared" si="0"/>
        <v>4.5319907256195745E-2</v>
      </c>
      <c r="H17" s="8"/>
      <c r="I17" s="9">
        <v>15088346268</v>
      </c>
      <c r="J17" s="8"/>
      <c r="K17" s="13">
        <f t="shared" si="1"/>
        <v>7.7544037303095253E-2</v>
      </c>
      <c r="L17" s="8"/>
      <c r="M17" s="8"/>
      <c r="N17" s="8"/>
    </row>
    <row r="18" spans="1:14" x14ac:dyDescent="0.55000000000000004">
      <c r="A18" s="1" t="s">
        <v>102</v>
      </c>
      <c r="C18" s="8" t="s">
        <v>114</v>
      </c>
      <c r="D18" s="8"/>
      <c r="E18" s="9">
        <v>141736642</v>
      </c>
      <c r="F18" s="8"/>
      <c r="G18" s="13">
        <f t="shared" si="0"/>
        <v>3.5866002581809646E-3</v>
      </c>
      <c r="H18" s="8"/>
      <c r="I18" s="9">
        <v>2022783618</v>
      </c>
      <c r="J18" s="8"/>
      <c r="K18" s="13">
        <f t="shared" si="1"/>
        <v>1.039575878921511E-2</v>
      </c>
      <c r="L18" s="8"/>
      <c r="M18" s="8"/>
      <c r="N18" s="8"/>
    </row>
    <row r="19" spans="1:14" x14ac:dyDescent="0.55000000000000004">
      <c r="A19" s="1" t="s">
        <v>102</v>
      </c>
      <c r="C19" s="8" t="s">
        <v>115</v>
      </c>
      <c r="D19" s="8"/>
      <c r="E19" s="9">
        <v>64721820</v>
      </c>
      <c r="F19" s="8"/>
      <c r="G19" s="13">
        <f t="shared" si="0"/>
        <v>1.6377648930185741E-3</v>
      </c>
      <c r="H19" s="8"/>
      <c r="I19" s="9">
        <v>837544517</v>
      </c>
      <c r="J19" s="8"/>
      <c r="K19" s="13">
        <f t="shared" si="1"/>
        <v>4.3044202535961378E-3</v>
      </c>
      <c r="L19" s="8"/>
      <c r="M19" s="8"/>
      <c r="N19" s="8"/>
    </row>
    <row r="20" spans="1:14" x14ac:dyDescent="0.55000000000000004">
      <c r="A20" s="1" t="s">
        <v>102</v>
      </c>
      <c r="C20" s="8" t="s">
        <v>116</v>
      </c>
      <c r="D20" s="8"/>
      <c r="E20" s="9">
        <v>23480575</v>
      </c>
      <c r="F20" s="8"/>
      <c r="G20" s="13">
        <f t="shared" si="0"/>
        <v>5.9416841805266915E-4</v>
      </c>
      <c r="H20" s="8"/>
      <c r="I20" s="9">
        <v>391799637</v>
      </c>
      <c r="J20" s="8"/>
      <c r="K20" s="13">
        <f t="shared" si="1"/>
        <v>2.013588840501495E-3</v>
      </c>
      <c r="L20" s="8"/>
      <c r="M20" s="8"/>
      <c r="N20" s="8"/>
    </row>
    <row r="21" spans="1:14" x14ac:dyDescent="0.55000000000000004">
      <c r="A21" s="1" t="s">
        <v>102</v>
      </c>
      <c r="C21" s="8" t="s">
        <v>117</v>
      </c>
      <c r="D21" s="8"/>
      <c r="E21" s="9">
        <v>1318722443</v>
      </c>
      <c r="F21" s="8"/>
      <c r="G21" s="13">
        <f t="shared" si="0"/>
        <v>3.3369848387778456E-2</v>
      </c>
      <c r="H21" s="8"/>
      <c r="I21" s="9">
        <v>10433824074</v>
      </c>
      <c r="J21" s="8"/>
      <c r="K21" s="13">
        <f t="shared" si="1"/>
        <v>5.3622897356493074E-2</v>
      </c>
      <c r="L21" s="8"/>
      <c r="M21" s="8"/>
      <c r="N21" s="8"/>
    </row>
    <row r="22" spans="1:14" x14ac:dyDescent="0.55000000000000004">
      <c r="A22" s="1" t="s">
        <v>102</v>
      </c>
      <c r="C22" s="8" t="s">
        <v>119</v>
      </c>
      <c r="D22" s="8"/>
      <c r="E22" s="9">
        <v>59540630</v>
      </c>
      <c r="F22" s="8"/>
      <c r="G22" s="13">
        <f t="shared" si="0"/>
        <v>1.5066565421400155E-3</v>
      </c>
      <c r="H22" s="8"/>
      <c r="I22" s="9">
        <v>658343599</v>
      </c>
      <c r="J22" s="8"/>
      <c r="K22" s="13">
        <f t="shared" si="1"/>
        <v>3.3834470453120691E-3</v>
      </c>
      <c r="L22" s="8"/>
      <c r="M22" s="8"/>
      <c r="N22" s="8"/>
    </row>
    <row r="23" spans="1:14" x14ac:dyDescent="0.55000000000000004">
      <c r="A23" s="1" t="s">
        <v>102</v>
      </c>
      <c r="C23" s="8" t="s">
        <v>120</v>
      </c>
      <c r="D23" s="8"/>
      <c r="E23" s="9">
        <v>1302047859</v>
      </c>
      <c r="F23" s="8"/>
      <c r="G23" s="13">
        <f t="shared" si="0"/>
        <v>3.294790338869022E-2</v>
      </c>
      <c r="H23" s="8"/>
      <c r="I23" s="9">
        <v>3506851219</v>
      </c>
      <c r="J23" s="8"/>
      <c r="K23" s="13">
        <f t="shared" si="1"/>
        <v>1.8022876524200211E-2</v>
      </c>
      <c r="L23" s="8"/>
      <c r="M23" s="8"/>
      <c r="N23" s="8"/>
    </row>
    <row r="24" spans="1:14" x14ac:dyDescent="0.55000000000000004">
      <c r="A24" s="1" t="s">
        <v>102</v>
      </c>
      <c r="C24" s="8" t="s">
        <v>122</v>
      </c>
      <c r="D24" s="8"/>
      <c r="E24" s="9">
        <v>8336938</v>
      </c>
      <c r="F24" s="8"/>
      <c r="G24" s="13">
        <f t="shared" si="0"/>
        <v>2.1096354168767943E-4</v>
      </c>
      <c r="H24" s="8"/>
      <c r="I24" s="9">
        <v>151708386</v>
      </c>
      <c r="J24" s="8"/>
      <c r="K24" s="13">
        <f t="shared" si="1"/>
        <v>7.7967992874912559E-4</v>
      </c>
      <c r="L24" s="8"/>
      <c r="M24" s="8"/>
      <c r="N24" s="8"/>
    </row>
    <row r="25" spans="1:14" x14ac:dyDescent="0.55000000000000004">
      <c r="A25" s="1" t="s">
        <v>123</v>
      </c>
      <c r="C25" s="8" t="s">
        <v>124</v>
      </c>
      <c r="D25" s="8"/>
      <c r="E25" s="9">
        <v>40743</v>
      </c>
      <c r="F25" s="8"/>
      <c r="G25" s="13">
        <f t="shared" si="0"/>
        <v>1.0309885450726782E-6</v>
      </c>
      <c r="H25" s="8"/>
      <c r="I25" s="9">
        <v>11085808</v>
      </c>
      <c r="J25" s="8"/>
      <c r="K25" s="13">
        <f t="shared" si="1"/>
        <v>5.6973659923891654E-5</v>
      </c>
      <c r="L25" s="8"/>
      <c r="M25" s="8"/>
      <c r="N25" s="8"/>
    </row>
    <row r="26" spans="1:14" x14ac:dyDescent="0.55000000000000004">
      <c r="A26" s="1" t="s">
        <v>125</v>
      </c>
      <c r="C26" s="8" t="s">
        <v>126</v>
      </c>
      <c r="D26" s="8"/>
      <c r="E26" s="9">
        <v>1139287672</v>
      </c>
      <c r="F26" s="8"/>
      <c r="G26" s="13">
        <f t="shared" si="0"/>
        <v>2.8829309068417117E-2</v>
      </c>
      <c r="H26" s="8"/>
      <c r="I26" s="9">
        <v>5638377105</v>
      </c>
      <c r="J26" s="8"/>
      <c r="K26" s="13">
        <f t="shared" si="1"/>
        <v>2.8977498050022765E-2</v>
      </c>
      <c r="L26" s="8"/>
      <c r="M26" s="8"/>
      <c r="N26" s="8"/>
    </row>
    <row r="27" spans="1:14" x14ac:dyDescent="0.55000000000000004">
      <c r="A27" s="1" t="s">
        <v>125</v>
      </c>
      <c r="C27" s="8" t="s">
        <v>211</v>
      </c>
      <c r="D27" s="8"/>
      <c r="E27" s="9">
        <v>0</v>
      </c>
      <c r="F27" s="8"/>
      <c r="G27" s="13">
        <f t="shared" si="0"/>
        <v>0</v>
      </c>
      <c r="H27" s="8"/>
      <c r="I27" s="9">
        <v>5322625898</v>
      </c>
      <c r="J27" s="8"/>
      <c r="K27" s="13">
        <f t="shared" si="1"/>
        <v>2.7354747422537937E-2</v>
      </c>
      <c r="L27" s="8"/>
      <c r="M27" s="8"/>
      <c r="N27" s="8"/>
    </row>
    <row r="28" spans="1:14" x14ac:dyDescent="0.55000000000000004">
      <c r="A28" s="1" t="s">
        <v>125</v>
      </c>
      <c r="C28" s="8" t="s">
        <v>128</v>
      </c>
      <c r="D28" s="8"/>
      <c r="E28" s="9">
        <v>4383780821</v>
      </c>
      <c r="F28" s="8"/>
      <c r="G28" s="13">
        <f t="shared" si="0"/>
        <v>0.1109301674044695</v>
      </c>
      <c r="H28" s="8"/>
      <c r="I28" s="9">
        <v>21685494505</v>
      </c>
      <c r="J28" s="8"/>
      <c r="K28" s="13">
        <f t="shared" si="1"/>
        <v>0.11144897956101091</v>
      </c>
      <c r="L28" s="8"/>
      <c r="M28" s="8"/>
      <c r="N28" s="8"/>
    </row>
    <row r="29" spans="1:14" x14ac:dyDescent="0.55000000000000004">
      <c r="A29" s="1" t="s">
        <v>125</v>
      </c>
      <c r="C29" s="8" t="s">
        <v>130</v>
      </c>
      <c r="D29" s="8"/>
      <c r="E29" s="9">
        <v>9163835616</v>
      </c>
      <c r="F29" s="8"/>
      <c r="G29" s="13">
        <f t="shared" si="0"/>
        <v>0.23188792060047198</v>
      </c>
      <c r="H29" s="8"/>
      <c r="I29" s="9">
        <v>45336163664</v>
      </c>
      <c r="J29" s="8"/>
      <c r="K29" s="13">
        <f t="shared" si="1"/>
        <v>0.2329976462560627</v>
      </c>
      <c r="L29" s="8"/>
      <c r="M29" s="8"/>
      <c r="N29" s="8"/>
    </row>
    <row r="30" spans="1:14" x14ac:dyDescent="0.55000000000000004">
      <c r="A30" s="1" t="s">
        <v>102</v>
      </c>
      <c r="C30" s="8" t="s">
        <v>132</v>
      </c>
      <c r="D30" s="8"/>
      <c r="E30" s="9">
        <v>60964706</v>
      </c>
      <c r="F30" s="8"/>
      <c r="G30" s="13">
        <f t="shared" si="0"/>
        <v>1.5426923284913622E-3</v>
      </c>
      <c r="H30" s="8"/>
      <c r="I30" s="9">
        <v>1765709376</v>
      </c>
      <c r="J30" s="8"/>
      <c r="K30" s="13">
        <f t="shared" si="1"/>
        <v>9.0745686297878277E-3</v>
      </c>
      <c r="L30" s="8"/>
      <c r="M30" s="8"/>
      <c r="N30" s="8"/>
    </row>
    <row r="31" spans="1:14" x14ac:dyDescent="0.55000000000000004">
      <c r="A31" s="1" t="s">
        <v>125</v>
      </c>
      <c r="C31" s="8" t="s">
        <v>133</v>
      </c>
      <c r="D31" s="8"/>
      <c r="E31" s="9">
        <v>3556598814</v>
      </c>
      <c r="F31" s="8"/>
      <c r="G31" s="13">
        <f t="shared" si="0"/>
        <v>8.9998592068651614E-2</v>
      </c>
      <c r="H31" s="8"/>
      <c r="I31" s="9">
        <v>17994147754</v>
      </c>
      <c r="J31" s="8"/>
      <c r="K31" s="13">
        <f t="shared" si="1"/>
        <v>9.2477919043578494E-2</v>
      </c>
      <c r="L31" s="8"/>
      <c r="M31" s="8"/>
      <c r="N31" s="8"/>
    </row>
    <row r="32" spans="1:14" x14ac:dyDescent="0.55000000000000004">
      <c r="A32" s="1" t="s">
        <v>125</v>
      </c>
      <c r="C32" s="8" t="s">
        <v>135</v>
      </c>
      <c r="D32" s="8"/>
      <c r="E32" s="9">
        <v>375858188</v>
      </c>
      <c r="F32" s="8"/>
      <c r="G32" s="13">
        <f t="shared" si="0"/>
        <v>9.5109708759731279E-3</v>
      </c>
      <c r="H32" s="8"/>
      <c r="I32" s="9">
        <v>1905664679</v>
      </c>
      <c r="J32" s="8"/>
      <c r="K32" s="13">
        <f t="shared" si="1"/>
        <v>9.793845550123019E-3</v>
      </c>
      <c r="L32" s="8"/>
      <c r="M32" s="8"/>
      <c r="N32" s="8"/>
    </row>
    <row r="33" spans="1:14" x14ac:dyDescent="0.55000000000000004">
      <c r="A33" s="1" t="s">
        <v>102</v>
      </c>
      <c r="C33" s="8" t="s">
        <v>137</v>
      </c>
      <c r="D33" s="8"/>
      <c r="E33" s="9">
        <v>275271885</v>
      </c>
      <c r="F33" s="8"/>
      <c r="G33" s="13">
        <f t="shared" si="0"/>
        <v>6.9656667455897598E-3</v>
      </c>
      <c r="H33" s="8"/>
      <c r="I33" s="9">
        <v>2160769946</v>
      </c>
      <c r="J33" s="8"/>
      <c r="K33" s="13">
        <f t="shared" si="1"/>
        <v>1.1104916491172293E-2</v>
      </c>
      <c r="L33" s="8"/>
      <c r="M33" s="8"/>
      <c r="N33" s="8"/>
    </row>
    <row r="34" spans="1:14" x14ac:dyDescent="0.55000000000000004">
      <c r="A34" s="1" t="s">
        <v>125</v>
      </c>
      <c r="C34" s="8" t="s">
        <v>139</v>
      </c>
      <c r="D34" s="8"/>
      <c r="E34" s="9">
        <v>59301</v>
      </c>
      <c r="F34" s="8"/>
      <c r="G34" s="13">
        <f t="shared" si="0"/>
        <v>1.5005927818608077E-6</v>
      </c>
      <c r="H34" s="8"/>
      <c r="I34" s="9">
        <v>124655</v>
      </c>
      <c r="J34" s="8"/>
      <c r="K34" s="13">
        <f t="shared" si="1"/>
        <v>6.406435667849122E-7</v>
      </c>
      <c r="L34" s="8"/>
      <c r="M34" s="8"/>
      <c r="N34" s="8"/>
    </row>
    <row r="35" spans="1:14" x14ac:dyDescent="0.55000000000000004">
      <c r="A35" s="1" t="s">
        <v>102</v>
      </c>
      <c r="C35" s="8" t="s">
        <v>140</v>
      </c>
      <c r="D35" s="8"/>
      <c r="E35" s="9">
        <v>1407376058</v>
      </c>
      <c r="F35" s="8"/>
      <c r="G35" s="13">
        <f t="shared" si="0"/>
        <v>3.5613199676203057E-2</v>
      </c>
      <c r="H35" s="8"/>
      <c r="I35" s="9">
        <v>5055656450</v>
      </c>
      <c r="J35" s="8"/>
      <c r="K35" s="13">
        <f t="shared" si="1"/>
        <v>2.598270250344669E-2</v>
      </c>
      <c r="L35" s="8"/>
      <c r="M35" s="8"/>
      <c r="N35" s="8"/>
    </row>
    <row r="36" spans="1:14" x14ac:dyDescent="0.55000000000000004">
      <c r="A36" s="1" t="s">
        <v>102</v>
      </c>
      <c r="C36" s="8" t="s">
        <v>142</v>
      </c>
      <c r="D36" s="8"/>
      <c r="E36" s="9">
        <v>561793793</v>
      </c>
      <c r="F36" s="8"/>
      <c r="G36" s="13">
        <f t="shared" si="0"/>
        <v>1.4216011714305067E-2</v>
      </c>
      <c r="H36" s="8"/>
      <c r="I36" s="9">
        <v>894420941</v>
      </c>
      <c r="J36" s="8"/>
      <c r="K36" s="13">
        <f t="shared" si="1"/>
        <v>4.5967271417059691E-3</v>
      </c>
      <c r="L36" s="8"/>
      <c r="M36" s="8"/>
      <c r="N36" s="8"/>
    </row>
    <row r="37" spans="1:14" x14ac:dyDescent="0.55000000000000004">
      <c r="A37" s="1" t="s">
        <v>143</v>
      </c>
      <c r="C37" s="8" t="s">
        <v>144</v>
      </c>
      <c r="D37" s="8"/>
      <c r="E37" s="9">
        <v>24884721</v>
      </c>
      <c r="F37" s="8"/>
      <c r="G37" s="13">
        <f t="shared" si="0"/>
        <v>6.2969988214735099E-4</v>
      </c>
      <c r="H37" s="8"/>
      <c r="I37" s="9">
        <v>45572663</v>
      </c>
      <c r="J37" s="8"/>
      <c r="K37" s="13">
        <f t="shared" si="1"/>
        <v>2.342130951201861E-4</v>
      </c>
      <c r="L37" s="8"/>
      <c r="M37" s="8"/>
      <c r="N37" s="8"/>
    </row>
    <row r="38" spans="1:14" x14ac:dyDescent="0.55000000000000004">
      <c r="A38" s="1" t="s">
        <v>143</v>
      </c>
      <c r="C38" s="8" t="s">
        <v>145</v>
      </c>
      <c r="D38" s="8"/>
      <c r="E38" s="9">
        <v>3884918010</v>
      </c>
      <c r="F38" s="8"/>
      <c r="G38" s="13">
        <f t="shared" si="0"/>
        <v>9.8306604002075054E-2</v>
      </c>
      <c r="H38" s="8"/>
      <c r="I38" s="9">
        <v>11248786838</v>
      </c>
      <c r="J38" s="8"/>
      <c r="K38" s="13">
        <f t="shared" si="1"/>
        <v>5.7811262459584414E-2</v>
      </c>
      <c r="L38" s="8"/>
      <c r="M38" s="8"/>
      <c r="N38" s="8"/>
    </row>
    <row r="39" spans="1:14" x14ac:dyDescent="0.55000000000000004">
      <c r="A39" s="1" t="s">
        <v>143</v>
      </c>
      <c r="C39" s="8" t="s">
        <v>147</v>
      </c>
      <c r="D39" s="8"/>
      <c r="E39" s="9">
        <v>4074426210</v>
      </c>
      <c r="F39" s="8"/>
      <c r="G39" s="13">
        <f t="shared" si="0"/>
        <v>0.10310204821083097</v>
      </c>
      <c r="H39" s="8"/>
      <c r="I39" s="9">
        <v>11797508156</v>
      </c>
      <c r="J39" s="8"/>
      <c r="K39" s="13">
        <f t="shared" si="1"/>
        <v>6.0631324088355323E-2</v>
      </c>
      <c r="L39" s="8"/>
      <c r="M39" s="8"/>
      <c r="N39" s="8"/>
    </row>
    <row r="40" spans="1:14" x14ac:dyDescent="0.55000000000000004">
      <c r="A40" s="1" t="s">
        <v>102</v>
      </c>
      <c r="C40" s="8" t="s">
        <v>148</v>
      </c>
      <c r="D40" s="8"/>
      <c r="E40" s="9">
        <v>607725534</v>
      </c>
      <c r="F40" s="8"/>
      <c r="G40" s="13">
        <f t="shared" si="0"/>
        <v>1.5378299685889021E-2</v>
      </c>
      <c r="H40" s="8"/>
      <c r="I40" s="9">
        <v>1626384323</v>
      </c>
      <c r="J40" s="8"/>
      <c r="K40" s="13">
        <f t="shared" si="1"/>
        <v>8.358530774134891E-3</v>
      </c>
      <c r="L40" s="8"/>
      <c r="M40" s="8"/>
      <c r="N40" s="8"/>
    </row>
    <row r="41" spans="1:14" ht="24.75" thickBot="1" x14ac:dyDescent="0.6">
      <c r="A41" s="1" t="s">
        <v>102</v>
      </c>
      <c r="C41" s="8" t="s">
        <v>150</v>
      </c>
      <c r="D41" s="8"/>
      <c r="E41" s="9">
        <v>61855</v>
      </c>
      <c r="F41" s="8"/>
      <c r="G41" s="9">
        <f t="shared" si="0"/>
        <v>1.5652209325643793E-6</v>
      </c>
      <c r="H41" s="8"/>
      <c r="I41" s="9">
        <v>128286</v>
      </c>
      <c r="J41" s="8"/>
      <c r="K41" s="13">
        <f t="shared" si="1"/>
        <v>6.5930448524783808E-7</v>
      </c>
      <c r="L41" s="8"/>
      <c r="M41" s="8"/>
      <c r="N41" s="8"/>
    </row>
    <row r="42" spans="1:14" ht="24.75" thickBot="1" x14ac:dyDescent="0.6">
      <c r="A42" s="1" t="s">
        <v>41</v>
      </c>
      <c r="C42" s="8" t="s">
        <v>41</v>
      </c>
      <c r="D42" s="8"/>
      <c r="E42" s="10">
        <f>SUM(E8:E41)</f>
        <v>39518382813</v>
      </c>
      <c r="F42" s="8"/>
      <c r="G42" s="14">
        <f>SUM(G8:G41)</f>
        <v>0.99999999999999978</v>
      </c>
      <c r="H42" s="8"/>
      <c r="I42" s="10">
        <f>SUM(I8:I41)</f>
        <v>194577775323</v>
      </c>
      <c r="J42" s="8"/>
      <c r="K42" s="14">
        <f>SUM(K8:K41)</f>
        <v>1</v>
      </c>
      <c r="L42" s="8"/>
      <c r="M42" s="8"/>
      <c r="N42" s="8"/>
    </row>
    <row r="43" spans="1:14" ht="24.75" thickTop="1" x14ac:dyDescent="0.55000000000000004"/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12:C42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C10" sqref="C10"/>
    </sheetView>
  </sheetViews>
  <sheetFormatPr defaultRowHeight="24" x14ac:dyDescent="0.55000000000000004"/>
  <cols>
    <col min="1" max="1" width="37.42578125" style="1" bestFit="1" customWidth="1"/>
    <col min="2" max="2" width="1" style="1" customWidth="1"/>
    <col min="3" max="3" width="10.1406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17" t="s">
        <v>0</v>
      </c>
      <c r="B2" s="17" t="s">
        <v>0</v>
      </c>
      <c r="C2" s="17" t="s">
        <v>0</v>
      </c>
      <c r="D2" s="17" t="s">
        <v>0</v>
      </c>
      <c r="E2" s="17" t="s">
        <v>0</v>
      </c>
    </row>
    <row r="3" spans="1:5" ht="24.75" x14ac:dyDescent="0.55000000000000004">
      <c r="A3" s="17" t="s">
        <v>152</v>
      </c>
      <c r="B3" s="17" t="s">
        <v>152</v>
      </c>
      <c r="C3" s="17" t="s">
        <v>152</v>
      </c>
      <c r="D3" s="17" t="s">
        <v>152</v>
      </c>
      <c r="E3" s="17" t="s">
        <v>152</v>
      </c>
    </row>
    <row r="4" spans="1:5" ht="24.75" x14ac:dyDescent="0.55000000000000004">
      <c r="A4" s="17" t="s">
        <v>2</v>
      </c>
      <c r="B4" s="17" t="s">
        <v>2</v>
      </c>
      <c r="C4" s="17" t="s">
        <v>2</v>
      </c>
      <c r="D4" s="17" t="s">
        <v>2</v>
      </c>
      <c r="E4" s="17" t="s">
        <v>2</v>
      </c>
    </row>
    <row r="5" spans="1:5" ht="24.75" x14ac:dyDescent="0.6">
      <c r="C5" s="18" t="s">
        <v>154</v>
      </c>
      <c r="E5" s="2" t="s">
        <v>219</v>
      </c>
    </row>
    <row r="6" spans="1:5" ht="25.5" thickBot="1" x14ac:dyDescent="0.6">
      <c r="A6" s="16" t="s">
        <v>212</v>
      </c>
      <c r="C6" s="16"/>
      <c r="E6" s="7" t="s">
        <v>220</v>
      </c>
    </row>
    <row r="7" spans="1:5" ht="25.5" thickBot="1" x14ac:dyDescent="0.6">
      <c r="A7" s="16" t="s">
        <v>212</v>
      </c>
      <c r="C7" s="16" t="s">
        <v>90</v>
      </c>
      <c r="E7" s="16" t="s">
        <v>90</v>
      </c>
    </row>
    <row r="8" spans="1:5" x14ac:dyDescent="0.55000000000000004">
      <c r="A8" s="1" t="s">
        <v>213</v>
      </c>
      <c r="C8" s="3">
        <v>500000</v>
      </c>
      <c r="E8" s="3">
        <v>50054250</v>
      </c>
    </row>
    <row r="9" spans="1:5" x14ac:dyDescent="0.55000000000000004">
      <c r="A9" s="1" t="s">
        <v>214</v>
      </c>
      <c r="C9" s="3">
        <v>0</v>
      </c>
      <c r="E9" s="3">
        <v>603505877</v>
      </c>
    </row>
    <row r="10" spans="1:5" x14ac:dyDescent="0.55000000000000004">
      <c r="A10" s="1" t="s">
        <v>41</v>
      </c>
      <c r="C10" s="4">
        <f>SUM(C8:C9)</f>
        <v>500000</v>
      </c>
      <c r="E10" s="4">
        <f>SUM(E8:E9)</f>
        <v>653560127</v>
      </c>
    </row>
  </sheetData>
  <mergeCells count="7">
    <mergeCell ref="A2:E2"/>
    <mergeCell ref="A3:E3"/>
    <mergeCell ref="A4:E4"/>
    <mergeCell ref="C5:C6"/>
    <mergeCell ref="A6:A7"/>
    <mergeCell ref="C7"/>
    <mergeCell ref="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سهام</vt:lpstr>
      <vt:lpstr>واحدهای صندوق</vt:lpstr>
      <vt:lpstr>اوراق </vt:lpstr>
      <vt:lpstr>سپرده</vt:lpstr>
      <vt:lpstr> درآمدها</vt:lpstr>
      <vt:lpstr>سرمایه‌گذاری در سهام</vt:lpstr>
      <vt:lpstr>سرمایه‌گذاری در اوراق بها</vt:lpstr>
      <vt:lpstr>درآمد سپرده بانکی</vt:lpstr>
      <vt:lpstr>سایر درآمدها</vt:lpstr>
      <vt:lpstr>درآمد سود سهام</vt:lpstr>
      <vt:lpstr>سود اوراق بهادار</vt:lpstr>
      <vt:lpstr>سودسپرده بانکی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2024-11-25T12:49:27Z</dcterms:modified>
</cp:coreProperties>
</file>