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4FBF03D2-D33F-4C0A-B267-01791D6F6229}" xr6:coauthVersionLast="47" xr6:coauthVersionMax="47" xr10:uidLastSave="{00000000-0000-0000-0000-000000000000}"/>
  <bookViews>
    <workbookView xWindow="-120" yWindow="-120" windowWidth="29040" windowHeight="15720" tabRatio="963" activeTab="12" xr2:uid="{00000000-000D-0000-FFFF-FFFF00000000}"/>
  </bookViews>
  <sheets>
    <sheet name="سهام" sheetId="1" r:id="rId1"/>
    <sheet name="واحد های صندوق" sheetId="17" r:id="rId2"/>
    <sheet name="اوراق " sheetId="3" r:id="rId3"/>
    <sheet name="سپرده" sheetId="6" r:id="rId4"/>
    <sheet name=" درآمدها" sheetId="15" r:id="rId5"/>
    <sheet name="درآمد سرمایه‌گذاری در سهام" sheetId="11" r:id="rId6"/>
    <sheet name="درآمدسرمایه‌گذاری در اوراق بها" sheetId="12" r:id="rId7"/>
    <sheet name="درآمد سپرده بانکی" sheetId="13" r:id="rId8"/>
    <sheet name="سایر درآمدها" sheetId="14" r:id="rId9"/>
    <sheet name="درآمد سود سهام" sheetId="8" r:id="rId10"/>
    <sheet name="سودسپرده بانکی" sheetId="7" r:id="rId11"/>
    <sheet name="سود اوراق بهادار" sheetId="16" r:id="rId12"/>
    <sheet name="درآمد ناشی از فروش" sheetId="10" r:id="rId13"/>
    <sheet name="درآمد ناشی از تغییر قیمت اوراق" sheetId="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0" i="17" l="1"/>
  <c r="U20" i="17"/>
  <c r="O20" i="17"/>
  <c r="K20" i="17"/>
  <c r="G20" i="17"/>
  <c r="E20" i="17"/>
  <c r="I10" i="12" l="1"/>
  <c r="Q10" i="12"/>
  <c r="G11" i="15"/>
  <c r="E11" i="15"/>
  <c r="E8" i="15"/>
  <c r="E9" i="15"/>
  <c r="E10" i="15"/>
  <c r="E7" i="15"/>
  <c r="C11" i="15"/>
  <c r="E10" i="14"/>
  <c r="C10" i="14"/>
  <c r="E41" i="13"/>
  <c r="I41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8" i="13"/>
  <c r="K41" i="13" s="1"/>
  <c r="G9" i="13"/>
  <c r="G10" i="13"/>
  <c r="G41" i="13" s="1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8" i="13"/>
  <c r="Q9" i="12"/>
  <c r="Q11" i="12"/>
  <c r="Q12" i="12"/>
  <c r="Q13" i="12"/>
  <c r="Q14" i="12"/>
  <c r="Q15" i="12"/>
  <c r="Q16" i="12"/>
  <c r="Q8" i="12"/>
  <c r="I17" i="12"/>
  <c r="I9" i="12"/>
  <c r="I11" i="12"/>
  <c r="I12" i="12"/>
  <c r="I13" i="12"/>
  <c r="I14" i="12"/>
  <c r="I15" i="12"/>
  <c r="I16" i="12"/>
  <c r="I8" i="12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8" i="11"/>
  <c r="K24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8" i="9"/>
  <c r="M12" i="16"/>
  <c r="K12" i="16"/>
  <c r="I12" i="16"/>
  <c r="G12" i="16"/>
  <c r="E12" i="16"/>
  <c r="C12" i="16"/>
  <c r="Q17" i="12" l="1"/>
  <c r="O17" i="12"/>
  <c r="M17" i="12"/>
  <c r="K17" i="12"/>
  <c r="G17" i="12"/>
  <c r="E17" i="12"/>
  <c r="C17" i="12"/>
  <c r="S24" i="11"/>
  <c r="Q24" i="11"/>
  <c r="O24" i="11"/>
  <c r="M24" i="11"/>
  <c r="I24" i="11"/>
  <c r="G24" i="11"/>
  <c r="E24" i="11"/>
  <c r="C24" i="11"/>
  <c r="Q21" i="10"/>
  <c r="O21" i="10"/>
  <c r="M21" i="10"/>
  <c r="I21" i="10"/>
  <c r="G21" i="10"/>
  <c r="E21" i="10"/>
  <c r="Q30" i="9"/>
  <c r="O30" i="9"/>
  <c r="M30" i="9"/>
  <c r="I30" i="9"/>
  <c r="G30" i="9"/>
  <c r="E30" i="9"/>
  <c r="S10" i="8"/>
  <c r="Q10" i="8"/>
  <c r="O10" i="8"/>
  <c r="M10" i="8"/>
  <c r="K10" i="8"/>
  <c r="I10" i="8"/>
  <c r="M41" i="7"/>
  <c r="K41" i="7"/>
  <c r="I41" i="7"/>
  <c r="G41" i="7"/>
  <c r="E41" i="7"/>
  <c r="C41" i="7"/>
  <c r="I45" i="6"/>
  <c r="G45" i="6"/>
  <c r="E45" i="6"/>
  <c r="C45" i="6"/>
  <c r="AI17" i="3"/>
  <c r="AG17" i="3"/>
  <c r="AA17" i="3"/>
  <c r="W17" i="3"/>
  <c r="S17" i="3"/>
  <c r="Q17" i="3"/>
  <c r="W13" i="1"/>
  <c r="U13" i="1"/>
  <c r="O13" i="1"/>
  <c r="K13" i="1"/>
  <c r="G13" i="1"/>
  <c r="E13" i="1"/>
</calcChain>
</file>

<file path=xl/sharedStrings.xml><?xml version="1.0" encoding="utf-8"?>
<sst xmlns="http://schemas.openxmlformats.org/spreadsheetml/2006/main" count="1480" uniqueCount="205">
  <si>
    <t>صندوق سرمایه‌گذاری اختصاصی بازارگردانی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</si>
  <si>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</si>
  <si>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</si>
  <si>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</si>
  <si>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</si>
  <si>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</si>
  <si>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</si>
  <si>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</si>
  <si>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</si>
  <si>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</si>
  <si>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</si>
  <si>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</si>
  <si>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</si>
  <si>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</si>
  <si>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</si>
  <si>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</si>
  <si>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6.82%</t>
  </si>
  <si>
    <t>صندوق س.توسعه اندوخته آینده-س</t>
  </si>
  <si>
    <t>9.89%</t>
  </si>
  <si>
    <t>بانک خاورمیانه</t>
  </si>
  <si>
    <t>3.58%</t>
  </si>
  <si>
    <t>صندوق س شاخصی آرام مفید</t>
  </si>
  <si>
    <t>7.71%</t>
  </si>
  <si>
    <t>صندوق س. آوند مفید-د</t>
  </si>
  <si>
    <t>5.90%</t>
  </si>
  <si>
    <t>ح . نیان الکترونیک</t>
  </si>
  <si>
    <t>0.00%</t>
  </si>
  <si>
    <t>ص.س.درآمد ثابت کیمیا-د</t>
  </si>
  <si>
    <t>0.58%</t>
  </si>
  <si>
    <t>نیان الکترونیک</t>
  </si>
  <si>
    <t>4.66%</t>
  </si>
  <si>
    <t>صندوق س صنایع مفید- بخشی1 - استیل</t>
  </si>
  <si>
    <t>12.95%</t>
  </si>
  <si>
    <t>صندوق س صنایع مفید2-بخشی</t>
  </si>
  <si>
    <t>2.53%</t>
  </si>
  <si>
    <t>صندوق س صنایع مفید3- بخشی</t>
  </si>
  <si>
    <t>8.59%</t>
  </si>
  <si>
    <t>صندوق س. اهرمی مفید-س</t>
  </si>
  <si>
    <t>6.48%</t>
  </si>
  <si>
    <t>صندوق س صنایع مفید4-بخشی</t>
  </si>
  <si>
    <t>0.62%</t>
  </si>
  <si>
    <t>صندوق س.درآمد ثابت پاسارگاد-د</t>
  </si>
  <si>
    <t>0.38%</t>
  </si>
  <si>
    <t>صندوق س صنایع مفید5-بخشی</t>
  </si>
  <si>
    <t>0.42%</t>
  </si>
  <si>
    <t/>
  </si>
  <si>
    <t>71.12%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</si>
  <si>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</si>
  <si>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</si>
  <si>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</si>
  <si>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</si>
  <si>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</si>
  <si>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</si>
  <si>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</si>
  <si>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</si>
  <si>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</si>
  <si>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شیرفرادما سولیکو کاله</t>
  </si>
  <si>
    <t>بله</t>
  </si>
  <si>
    <t>1402/11/08</t>
  </si>
  <si>
    <t>1404/05/08</t>
  </si>
  <si>
    <t>0.08%</t>
  </si>
  <si>
    <t>سلف شیر فرادما کاله</t>
  </si>
  <si>
    <t>0.01%</t>
  </si>
  <si>
    <t>سلف موازی پلی اتیلن سبک فیلم</t>
  </si>
  <si>
    <t>1402/12/15</t>
  </si>
  <si>
    <t>1404/12/15</t>
  </si>
  <si>
    <t>2.49%</t>
  </si>
  <si>
    <t>سلف میلگرد درپاد تبریز</t>
  </si>
  <si>
    <t>1403/08/22</t>
  </si>
  <si>
    <t>1404/08/22</t>
  </si>
  <si>
    <t>0.04%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</si>
  <si>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</si>
  <si>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</si>
  <si>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</si>
  <si>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</si>
  <si>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</si>
  <si>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</si>
  <si>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</si>
  <si>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</si>
  <si>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</si>
  <si>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0.02%</t>
  </si>
  <si>
    <t>اجاره اهداف مفید 14070531</t>
  </si>
  <si>
    <t>1403/05/31</t>
  </si>
  <si>
    <t>1407/05/31</t>
  </si>
  <si>
    <t>0.84%</t>
  </si>
  <si>
    <t>3.59%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</si>
  <si>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</si>
  <si>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</si>
  <si>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</si>
  <si>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</si>
  <si>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</si>
  <si>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</si>
  <si>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</si>
  <si>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</si>
  <si>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</si>
  <si>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</si>
  <si>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0.13%</t>
  </si>
  <si>
    <t>207-8100-18822188-3</t>
  </si>
  <si>
    <t>207-8100-18822188-2</t>
  </si>
  <si>
    <t>207-8100-18822188-5</t>
  </si>
  <si>
    <t>بانک خاورمیانه آفریقا</t>
  </si>
  <si>
    <t>100910810707074861</t>
  </si>
  <si>
    <t>0.52%</t>
  </si>
  <si>
    <t>100910810707074862</t>
  </si>
  <si>
    <t>100910810707074863</t>
  </si>
  <si>
    <t>0.93%</t>
  </si>
  <si>
    <t>100910810707074864</t>
  </si>
  <si>
    <t>100910810707075208</t>
  </si>
  <si>
    <t>1009-10-810-707075307</t>
  </si>
  <si>
    <t>100910810707075592</t>
  </si>
  <si>
    <t>0.12%</t>
  </si>
  <si>
    <t>100910810707075627</t>
  </si>
  <si>
    <t>100910810707075652</t>
  </si>
  <si>
    <t>0.15%</t>
  </si>
  <si>
    <t>100910810707075661</t>
  </si>
  <si>
    <t>0.03%</t>
  </si>
  <si>
    <t>100910810707075754</t>
  </si>
  <si>
    <t>0.48%</t>
  </si>
  <si>
    <t>100910810707075785</t>
  </si>
  <si>
    <t>بانک اقتصاد نوین حافظ</t>
  </si>
  <si>
    <t>10685072611861</t>
  </si>
  <si>
    <t>بانک اقتصاد نوین اقدسیه</t>
  </si>
  <si>
    <t>21628372611861</t>
  </si>
  <si>
    <t>0.19%</t>
  </si>
  <si>
    <t>21628382611863</t>
  </si>
  <si>
    <t>0.74%</t>
  </si>
  <si>
    <t>100910810707075805</t>
  </si>
  <si>
    <t>21628372611865</t>
  </si>
  <si>
    <t>0.63%</t>
  </si>
  <si>
    <t>21628372611866</t>
  </si>
  <si>
    <t>0.07%</t>
  </si>
  <si>
    <t>100910810707075678</t>
  </si>
  <si>
    <t>0.39%</t>
  </si>
  <si>
    <t>21685072611861</t>
  </si>
  <si>
    <t>100910810707075961</t>
  </si>
  <si>
    <t>0.46%</t>
  </si>
  <si>
    <t>100910810707076168</t>
  </si>
  <si>
    <t>0.17%</t>
  </si>
  <si>
    <t>بانک تجارت کار</t>
  </si>
  <si>
    <t>0279004063978</t>
  </si>
  <si>
    <t>0479603490167</t>
  </si>
  <si>
    <t>0.69%</t>
  </si>
  <si>
    <t>0479603490208</t>
  </si>
  <si>
    <t>0.72%</t>
  </si>
  <si>
    <t>100910810707076160</t>
  </si>
  <si>
    <t>0.27%</t>
  </si>
  <si>
    <t>100910810707076281</t>
  </si>
  <si>
    <t>0.71%</t>
  </si>
  <si>
    <t>100910810707076304</t>
  </si>
  <si>
    <t>0.21%</t>
  </si>
  <si>
    <t>1.36%</t>
  </si>
  <si>
    <t>9.16%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</si>
  <si>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</si>
  <si>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</si>
  <si>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</si>
  <si>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</si>
  <si>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</si>
  <si>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</si>
  <si>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</si>
  <si>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</si>
  <si>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</si>
  <si>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</si>
  <si>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</si>
  <si>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</si>
  <si>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</si>
  <si>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</si>
  <si>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</si>
  <si>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</si>
  <si>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</si>
  <si>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</si>
  <si>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</si>
  <si>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</si>
  <si>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اندیشه ورزان صباتامین -د</t>
  </si>
  <si>
    <t>سلف آهن اسفنجی فولاد شادگان</t>
  </si>
  <si>
    <t>درآمد سود سهام</t>
  </si>
  <si>
    <t>درآمد تغییر ارزش</t>
  </si>
  <si>
    <t>درآمد فروش</t>
  </si>
  <si>
    <t>درصد از کل درآمدها</t>
  </si>
  <si>
    <t>11.37%</t>
  </si>
  <si>
    <t>1.74%</t>
  </si>
  <si>
    <t>12.92%</t>
  </si>
  <si>
    <t>7.75%</t>
  </si>
  <si>
    <t>9.62%</t>
  </si>
  <si>
    <t>2.14%</t>
  </si>
  <si>
    <t>-6.40%</t>
  </si>
  <si>
    <t>2.12%</t>
  </si>
  <si>
    <t>14.41%</t>
  </si>
  <si>
    <t>7.48%</t>
  </si>
  <si>
    <t>26.84%</t>
  </si>
  <si>
    <t>5.07%</t>
  </si>
  <si>
    <t>95.29%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</si>
  <si>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</si>
  <si>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</si>
  <si>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</si>
  <si>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</si>
  <si>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</si>
  <si>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</si>
  <si>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21628372611862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</si>
  <si>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</si>
  <si>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</si>
  <si>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</si>
  <si>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</si>
  <si>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</si>
  <si>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1403/09/01</t>
  </si>
  <si>
    <t xml:space="preserve"> سایر درآمدهای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</si>
</sst>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sz val="16"/>
      <color theme="1"/>
      <name val="B Mitra"/>
      <charset val="178"/>
    </font>
    <font>
      <sz val="16"/>
      <color rgb="FF00B050"/>
      <name val="B Mitra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2" fillId="0" borderId="2" xfId="0" applyNumberFormat="1" applyFont="1" applyBorder="1"/>
    <xf numFmtId="0" fontId="2" fillId="0" borderId="2" xfId="0" applyFont="1" applyBorder="1"/>
    <xf numFmtId="0" fontId="2" fillId="0" borderId="0" xfId="0" applyFont="1" applyFill="1"/>
    <xf numFmtId="164" fontId="3" fillId="0" borderId="0" xfId="0" applyNumberFormat="1" applyFont="1" applyFill="1" applyAlignment="1">
      <alignment horizontal="center" vertical="center" readingOrder="2"/>
    </xf>
    <xf numFmtId="3" fontId="2" fillId="0" borderId="2" xfId="0" applyNumberFormat="1" applyFont="1" applyFill="1" applyBorder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/>
    <xf numFmtId="3" fontId="2" fillId="0" borderId="0" xfId="0" applyNumberFormat="1" applyFont="1" applyFill="1"/>
    <xf numFmtId="3" fontId="2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 vertical="center" readingOrder="2"/>
    </xf>
    <xf numFmtId="0" fontId="1" fillId="0" borderId="1" xfId="0" applyFont="1" applyFill="1" applyBorder="1" applyAlignment="1">
      <alignment horizontal="center" vertic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3"/>
  <sheetViews>
    <sheetView rightToLeft="1" topLeftCell="F4" workbookViewId="0">
      <selection activeCell="F20" sqref="F18:Z20"/>
    </sheetView>
  </sheetViews>
  <sheetFormatPr defaultRowHeight="24" x14ac:dyDescent="0.55000000000000004"/>
  <cols>
    <col min="1" max="1" width="37.28515625" style="5" bestFit="1" customWidth="1"/>
    <col min="2" max="2" width="1" style="5" customWidth="1"/>
    <col min="3" max="3" width="19" style="5" customWidth="1"/>
    <col min="4" max="4" width="1" style="5" customWidth="1"/>
    <col min="5" max="5" width="23" style="5" customWidth="1"/>
    <col min="6" max="6" width="1" style="5" customWidth="1"/>
    <col min="7" max="7" width="26" style="5" customWidth="1"/>
    <col min="8" max="8" width="1" style="5" customWidth="1"/>
    <col min="9" max="9" width="14.28515625" style="5" bestFit="1" customWidth="1"/>
    <col min="10" max="10" width="1" style="5" customWidth="1"/>
    <col min="11" max="11" width="24" style="5" customWidth="1"/>
    <col min="12" max="12" width="1" style="5" customWidth="1"/>
    <col min="13" max="13" width="21" style="5" customWidth="1"/>
    <col min="14" max="14" width="1" style="5" customWidth="1"/>
    <col min="15" max="15" width="24" style="5" customWidth="1"/>
    <col min="16" max="16" width="1" style="5" customWidth="1"/>
    <col min="17" max="17" width="19" style="5" customWidth="1"/>
    <col min="18" max="18" width="1" style="5" customWidth="1"/>
    <col min="19" max="19" width="16" style="5" customWidth="1"/>
    <col min="20" max="20" width="1" style="5" customWidth="1"/>
    <col min="21" max="21" width="23" style="5" customWidth="1"/>
    <col min="22" max="22" width="1" style="5" customWidth="1"/>
    <col min="23" max="23" width="26" style="5" customWidth="1"/>
    <col min="24" max="24" width="1" style="5" customWidth="1"/>
    <col min="25" max="25" width="32" style="5" customWidth="1"/>
    <col min="26" max="26" width="1" style="5" customWidth="1"/>
    <col min="27" max="27" width="9.140625" style="5" customWidth="1"/>
    <col min="28" max="16384" width="9.140625" style="5"/>
  </cols>
  <sheetData>
    <row r="2" spans="1:27" ht="24.75" x14ac:dyDescent="0.55000000000000004">
      <c r="A2" s="25" t="s">
        <v>0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  <c r="L2" s="25" t="s">
        <v>0</v>
      </c>
      <c r="M2" s="25" t="s">
        <v>0</v>
      </c>
      <c r="N2" s="25" t="s">
        <v>0</v>
      </c>
      <c r="O2" s="25" t="s">
        <v>0</v>
      </c>
      <c r="P2" s="25" t="s">
        <v>0</v>
      </c>
      <c r="Q2" s="25" t="s">
        <v>0</v>
      </c>
      <c r="R2" s="25" t="s">
        <v>0</v>
      </c>
      <c r="S2" s="25" t="s">
        <v>0</v>
      </c>
      <c r="T2" s="25" t="s">
        <v>0</v>
      </c>
      <c r="U2" s="25" t="s">
        <v>0</v>
      </c>
      <c r="V2" s="25" t="s">
        <v>0</v>
      </c>
      <c r="W2" s="25" t="s">
        <v>0</v>
      </c>
      <c r="X2" s="25" t="s">
        <v>0</v>
      </c>
      <c r="Y2" s="25" t="s">
        <v>0</v>
      </c>
    </row>
    <row r="3" spans="1:27" ht="24.75" x14ac:dyDescent="0.55000000000000004">
      <c r="A3" s="25" t="s">
        <v>1</v>
      </c>
      <c r="B3" s="25" t="s">
        <v>1</v>
      </c>
      <c r="C3" s="25" t="s">
        <v>1</v>
      </c>
      <c r="D3" s="25" t="s">
        <v>1</v>
      </c>
      <c r="E3" s="25" t="s">
        <v>1</v>
      </c>
      <c r="F3" s="25" t="s">
        <v>1</v>
      </c>
      <c r="G3" s="25" t="s">
        <v>1</v>
      </c>
      <c r="H3" s="25" t="s">
        <v>1</v>
      </c>
      <c r="I3" s="25" t="s">
        <v>1</v>
      </c>
      <c r="J3" s="25" t="s">
        <v>1</v>
      </c>
      <c r="K3" s="25" t="s">
        <v>1</v>
      </c>
      <c r="L3" s="25" t="s">
        <v>1</v>
      </c>
      <c r="M3" s="25" t="s">
        <v>1</v>
      </c>
      <c r="N3" s="25" t="s">
        <v>1</v>
      </c>
      <c r="O3" s="25" t="s">
        <v>1</v>
      </c>
      <c r="P3" s="25" t="s">
        <v>1</v>
      </c>
      <c r="Q3" s="25" t="s">
        <v>1</v>
      </c>
      <c r="R3" s="25" t="s">
        <v>1</v>
      </c>
      <c r="S3" s="25" t="s">
        <v>1</v>
      </c>
      <c r="T3" s="25" t="s">
        <v>1</v>
      </c>
      <c r="U3" s="25" t="s">
        <v>1</v>
      </c>
      <c r="V3" s="25" t="s">
        <v>1</v>
      </c>
      <c r="W3" s="25" t="s">
        <v>1</v>
      </c>
      <c r="X3" s="25" t="s">
        <v>1</v>
      </c>
      <c r="Y3" s="25" t="s">
        <v>1</v>
      </c>
    </row>
    <row r="4" spans="1:27" ht="24.75" x14ac:dyDescent="0.55000000000000004">
      <c r="A4" s="25" t="s">
        <v>2</v>
      </c>
      <c r="B4" s="25" t="s">
        <v>2</v>
      </c>
      <c r="C4" s="25" t="s">
        <v>2</v>
      </c>
      <c r="D4" s="25" t="s">
        <v>2</v>
      </c>
      <c r="E4" s="25" t="s">
        <v>2</v>
      </c>
      <c r="F4" s="25" t="s">
        <v>2</v>
      </c>
      <c r="G4" s="25" t="s">
        <v>2</v>
      </c>
      <c r="H4" s="25" t="s">
        <v>2</v>
      </c>
      <c r="I4" s="25" t="s">
        <v>2</v>
      </c>
      <c r="J4" s="25" t="s">
        <v>2</v>
      </c>
      <c r="K4" s="25" t="s">
        <v>2</v>
      </c>
      <c r="L4" s="25" t="s">
        <v>2</v>
      </c>
      <c r="M4" s="25" t="s">
        <v>2</v>
      </c>
      <c r="N4" s="25" t="s">
        <v>2</v>
      </c>
      <c r="O4" s="25" t="s">
        <v>2</v>
      </c>
      <c r="P4" s="25" t="s">
        <v>2</v>
      </c>
      <c r="Q4" s="25" t="s">
        <v>2</v>
      </c>
      <c r="R4" s="25" t="s">
        <v>2</v>
      </c>
      <c r="S4" s="25" t="s">
        <v>2</v>
      </c>
      <c r="T4" s="25" t="s">
        <v>2</v>
      </c>
      <c r="U4" s="25" t="s">
        <v>2</v>
      </c>
      <c r="V4" s="25" t="s">
        <v>2</v>
      </c>
      <c r="W4" s="25" t="s">
        <v>2</v>
      </c>
      <c r="X4" s="25" t="s">
        <v>2</v>
      </c>
      <c r="Y4" s="25" t="s">
        <v>2</v>
      </c>
    </row>
    <row r="6" spans="1:27" ht="24.75" x14ac:dyDescent="0.55000000000000004">
      <c r="A6" s="24" t="s">
        <v>3</v>
      </c>
      <c r="C6" s="24" t="s">
        <v>203</v>
      </c>
      <c r="D6" s="24" t="s">
        <v>4</v>
      </c>
      <c r="E6" s="24" t="s">
        <v>4</v>
      </c>
      <c r="F6" s="24" t="s">
        <v>4</v>
      </c>
      <c r="G6" s="24" t="s">
        <v>4</v>
      </c>
      <c r="I6" s="24" t="s">
        <v>5</v>
      </c>
      <c r="J6" s="24" t="s">
        <v>5</v>
      </c>
      <c r="K6" s="24" t="s">
        <v>5</v>
      </c>
      <c r="L6" s="24" t="s">
        <v>5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  <c r="S6" s="24" t="s">
        <v>6</v>
      </c>
      <c r="T6" s="24" t="s">
        <v>6</v>
      </c>
      <c r="U6" s="24" t="s">
        <v>6</v>
      </c>
      <c r="V6" s="24" t="s">
        <v>6</v>
      </c>
      <c r="W6" s="24" t="s">
        <v>6</v>
      </c>
      <c r="X6" s="24" t="s">
        <v>6</v>
      </c>
      <c r="Y6" s="24" t="s">
        <v>6</v>
      </c>
    </row>
    <row r="7" spans="1:27" ht="24.75" x14ac:dyDescent="0.55000000000000004">
      <c r="A7" s="24" t="s">
        <v>3</v>
      </c>
      <c r="C7" s="24" t="s">
        <v>7</v>
      </c>
      <c r="E7" s="24" t="s">
        <v>8</v>
      </c>
      <c r="G7" s="24" t="s">
        <v>9</v>
      </c>
      <c r="I7" s="24" t="s">
        <v>10</v>
      </c>
      <c r="J7" s="24" t="s">
        <v>10</v>
      </c>
      <c r="K7" s="24" t="s">
        <v>10</v>
      </c>
      <c r="M7" s="24" t="s">
        <v>11</v>
      </c>
      <c r="N7" s="24" t="s">
        <v>11</v>
      </c>
      <c r="O7" s="24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4" t="s">
        <v>13</v>
      </c>
    </row>
    <row r="8" spans="1:27" ht="24.75" x14ac:dyDescent="0.55000000000000004">
      <c r="A8" s="24" t="s">
        <v>3</v>
      </c>
      <c r="C8" s="24" t="s">
        <v>7</v>
      </c>
      <c r="E8" s="24" t="s">
        <v>8</v>
      </c>
      <c r="G8" s="24" t="s">
        <v>9</v>
      </c>
      <c r="I8" s="24" t="s">
        <v>7</v>
      </c>
      <c r="K8" s="24" t="s">
        <v>8</v>
      </c>
      <c r="M8" s="24" t="s">
        <v>7</v>
      </c>
      <c r="O8" s="24" t="s">
        <v>14</v>
      </c>
      <c r="Q8" s="24" t="s">
        <v>7</v>
      </c>
      <c r="S8" s="24" t="s">
        <v>12</v>
      </c>
      <c r="U8" s="24" t="s">
        <v>8</v>
      </c>
      <c r="W8" s="24" t="s">
        <v>9</v>
      </c>
      <c r="Y8" s="24" t="s">
        <v>13</v>
      </c>
    </row>
    <row r="9" spans="1:27" x14ac:dyDescent="0.55000000000000004">
      <c r="A9" s="5" t="s">
        <v>19</v>
      </c>
      <c r="C9" s="6">
        <v>258411511</v>
      </c>
      <c r="D9" s="6"/>
      <c r="E9" s="6">
        <v>536895452797</v>
      </c>
      <c r="F9" s="6"/>
      <c r="G9" s="6">
        <v>783682883893.72705</v>
      </c>
      <c r="H9" s="6"/>
      <c r="I9" s="6">
        <v>3604800</v>
      </c>
      <c r="J9" s="6"/>
      <c r="K9" s="6">
        <v>11852062374</v>
      </c>
      <c r="L9" s="6"/>
      <c r="M9" s="6">
        <v>0</v>
      </c>
      <c r="N9" s="6"/>
      <c r="O9" s="6">
        <v>0</v>
      </c>
      <c r="P9" s="6"/>
      <c r="Q9" s="6">
        <v>262016311</v>
      </c>
      <c r="R9" s="6"/>
      <c r="S9" s="6">
        <v>3269</v>
      </c>
      <c r="T9" s="6"/>
      <c r="U9" s="6">
        <v>548747515171</v>
      </c>
      <c r="V9" s="6"/>
      <c r="W9" s="6">
        <v>855880356855.29895</v>
      </c>
      <c r="X9" s="6"/>
      <c r="Y9" s="6" t="s">
        <v>20</v>
      </c>
      <c r="Z9" s="6"/>
      <c r="AA9" s="6"/>
    </row>
    <row r="10" spans="1:27" x14ac:dyDescent="0.55000000000000004">
      <c r="A10" s="5" t="s">
        <v>25</v>
      </c>
      <c r="C10" s="6">
        <v>2443753</v>
      </c>
      <c r="D10" s="6"/>
      <c r="E10" s="6">
        <v>12973884677</v>
      </c>
      <c r="F10" s="6"/>
      <c r="G10" s="6">
        <v>24321281647.291199</v>
      </c>
      <c r="H10" s="6"/>
      <c r="I10" s="6">
        <v>0</v>
      </c>
      <c r="J10" s="6"/>
      <c r="K10" s="6">
        <v>0</v>
      </c>
      <c r="L10" s="6"/>
      <c r="M10" s="6">
        <v>-2443753</v>
      </c>
      <c r="N10" s="6"/>
      <c r="O10" s="6">
        <v>0</v>
      </c>
      <c r="P10" s="6"/>
      <c r="Q10" s="6">
        <v>0</v>
      </c>
      <c r="R10" s="6"/>
      <c r="S10" s="6">
        <v>0</v>
      </c>
      <c r="T10" s="6"/>
      <c r="U10" s="6">
        <v>0</v>
      </c>
      <c r="V10" s="6"/>
      <c r="W10" s="6">
        <v>0</v>
      </c>
      <c r="X10" s="6"/>
      <c r="Y10" s="6" t="s">
        <v>26</v>
      </c>
      <c r="Z10" s="6"/>
      <c r="AA10" s="6"/>
    </row>
    <row r="11" spans="1:27" x14ac:dyDescent="0.55000000000000004">
      <c r="A11" s="5" t="s">
        <v>27</v>
      </c>
      <c r="C11" s="6">
        <v>7143002</v>
      </c>
      <c r="D11" s="6"/>
      <c r="E11" s="6">
        <v>99727685580</v>
      </c>
      <c r="F11" s="6"/>
      <c r="G11" s="6">
        <v>100804568828.769</v>
      </c>
      <c r="H11" s="6"/>
      <c r="I11" s="6">
        <v>2403054</v>
      </c>
      <c r="J11" s="6"/>
      <c r="K11" s="6">
        <v>33999975676</v>
      </c>
      <c r="L11" s="6"/>
      <c r="M11" s="6">
        <v>0</v>
      </c>
      <c r="N11" s="6"/>
      <c r="O11" s="6">
        <v>0</v>
      </c>
      <c r="P11" s="6"/>
      <c r="Q11" s="6">
        <v>9546056</v>
      </c>
      <c r="R11" s="6"/>
      <c r="S11" s="6">
        <v>14425</v>
      </c>
      <c r="T11" s="6"/>
      <c r="U11" s="6">
        <v>133727661256</v>
      </c>
      <c r="V11" s="6"/>
      <c r="W11" s="6">
        <v>137676038701.66299</v>
      </c>
      <c r="X11" s="6"/>
      <c r="Y11" s="6" t="s">
        <v>28</v>
      </c>
      <c r="Z11" s="6"/>
      <c r="AA11" s="6"/>
    </row>
    <row r="12" spans="1:27" ht="24.75" thickBot="1" x14ac:dyDescent="0.6">
      <c r="A12" s="5" t="s">
        <v>29</v>
      </c>
      <c r="C12" s="6">
        <v>91111480</v>
      </c>
      <c r="D12" s="6"/>
      <c r="E12" s="6">
        <v>622352482354</v>
      </c>
      <c r="F12" s="6"/>
      <c r="G12" s="6">
        <v>997822898616.19202</v>
      </c>
      <c r="H12" s="6"/>
      <c r="I12" s="6">
        <v>6638044</v>
      </c>
      <c r="J12" s="6"/>
      <c r="K12" s="6">
        <v>51134217299</v>
      </c>
      <c r="L12" s="6"/>
      <c r="M12" s="6">
        <v>-5356939</v>
      </c>
      <c r="N12" s="6"/>
      <c r="O12" s="6">
        <v>64863609883</v>
      </c>
      <c r="P12" s="6"/>
      <c r="Q12" s="6">
        <v>92392585</v>
      </c>
      <c r="R12" s="6"/>
      <c r="S12" s="6">
        <v>12060</v>
      </c>
      <c r="T12" s="6"/>
      <c r="U12" s="6">
        <v>652209792985</v>
      </c>
      <c r="V12" s="6"/>
      <c r="W12" s="6">
        <v>1113407741622.9199</v>
      </c>
      <c r="X12" s="6"/>
      <c r="Y12" s="6" t="s">
        <v>30</v>
      </c>
      <c r="Z12" s="6"/>
      <c r="AA12" s="6"/>
    </row>
    <row r="13" spans="1:27" ht="24.75" thickBot="1" x14ac:dyDescent="0.6">
      <c r="A13" s="5" t="s">
        <v>45</v>
      </c>
      <c r="C13" s="5" t="s">
        <v>45</v>
      </c>
      <c r="E13" s="7">
        <f>SUM(E9:E12)</f>
        <v>1271949505408</v>
      </c>
      <c r="G13" s="7">
        <f>SUM(G9:G12)</f>
        <v>1906631632985.9795</v>
      </c>
      <c r="I13" s="5" t="s">
        <v>45</v>
      </c>
      <c r="K13" s="7">
        <f>SUM(K9:K12)</f>
        <v>96986255349</v>
      </c>
      <c r="M13" s="5" t="s">
        <v>45</v>
      </c>
      <c r="O13" s="7">
        <f>SUM(O9:O12)</f>
        <v>64863609883</v>
      </c>
      <c r="Q13" s="5" t="s">
        <v>45</v>
      </c>
      <c r="S13" s="5" t="s">
        <v>45</v>
      </c>
      <c r="U13" s="7">
        <f>SUM(U9:U12)</f>
        <v>1334684969412</v>
      </c>
      <c r="W13" s="7">
        <f>SUM(W9:W12)</f>
        <v>2106964137179.8818</v>
      </c>
      <c r="Y13" s="23" t="s">
        <v>46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1"/>
  <sheetViews>
    <sheetView rightToLeft="1" workbookViewId="0">
      <selection activeCell="G16" sqref="G16"/>
    </sheetView>
  </sheetViews>
  <sheetFormatPr defaultRowHeight="24" x14ac:dyDescent="0.55000000000000004"/>
  <cols>
    <col min="1" max="1" width="16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16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16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</row>
    <row r="3" spans="1:21" ht="24.75" x14ac:dyDescent="0.55000000000000004">
      <c r="A3" s="27" t="s">
        <v>152</v>
      </c>
      <c r="B3" s="27" t="s">
        <v>152</v>
      </c>
      <c r="C3" s="27" t="s">
        <v>152</v>
      </c>
      <c r="D3" s="27" t="s">
        <v>152</v>
      </c>
      <c r="E3" s="27" t="s">
        <v>152</v>
      </c>
      <c r="F3" s="27" t="s">
        <v>152</v>
      </c>
      <c r="G3" s="27" t="s">
        <v>152</v>
      </c>
      <c r="H3" s="27" t="s">
        <v>152</v>
      </c>
      <c r="I3" s="27" t="s">
        <v>152</v>
      </c>
      <c r="J3" s="27" t="s">
        <v>152</v>
      </c>
      <c r="K3" s="27" t="s">
        <v>152</v>
      </c>
      <c r="L3" s="27" t="s">
        <v>152</v>
      </c>
      <c r="M3" s="27" t="s">
        <v>152</v>
      </c>
      <c r="N3" s="27" t="s">
        <v>152</v>
      </c>
      <c r="O3" s="27" t="s">
        <v>152</v>
      </c>
      <c r="P3" s="27" t="s">
        <v>152</v>
      </c>
      <c r="Q3" s="27" t="s">
        <v>152</v>
      </c>
      <c r="R3" s="27" t="s">
        <v>152</v>
      </c>
      <c r="S3" s="27" t="s">
        <v>152</v>
      </c>
    </row>
    <row r="4" spans="1:2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</row>
    <row r="6" spans="1:21" ht="24.75" x14ac:dyDescent="0.55000000000000004">
      <c r="A6" s="26" t="s">
        <v>3</v>
      </c>
      <c r="C6" s="26" t="s">
        <v>160</v>
      </c>
      <c r="D6" s="26" t="s">
        <v>160</v>
      </c>
      <c r="E6" s="26" t="s">
        <v>160</v>
      </c>
      <c r="F6" s="26" t="s">
        <v>160</v>
      </c>
      <c r="G6" s="26" t="s">
        <v>160</v>
      </c>
      <c r="I6" s="26" t="s">
        <v>154</v>
      </c>
      <c r="J6" s="26" t="s">
        <v>154</v>
      </c>
      <c r="K6" s="26" t="s">
        <v>154</v>
      </c>
      <c r="L6" s="26" t="s">
        <v>154</v>
      </c>
      <c r="M6" s="26" t="s">
        <v>154</v>
      </c>
      <c r="O6" s="26" t="s">
        <v>155</v>
      </c>
      <c r="P6" s="26" t="s">
        <v>155</v>
      </c>
      <c r="Q6" s="26" t="s">
        <v>155</v>
      </c>
      <c r="R6" s="26" t="s">
        <v>155</v>
      </c>
      <c r="S6" s="26" t="s">
        <v>155</v>
      </c>
    </row>
    <row r="7" spans="1:21" ht="24.75" x14ac:dyDescent="0.55000000000000004">
      <c r="A7" s="26" t="s">
        <v>3</v>
      </c>
      <c r="C7" s="26" t="s">
        <v>161</v>
      </c>
      <c r="E7" s="26" t="s">
        <v>162</v>
      </c>
      <c r="F7" s="8"/>
      <c r="G7" s="26" t="s">
        <v>163</v>
      </c>
      <c r="H7" s="8"/>
      <c r="I7" s="26" t="s">
        <v>164</v>
      </c>
      <c r="J7" s="8"/>
      <c r="K7" s="26" t="s">
        <v>158</v>
      </c>
      <c r="L7" s="8"/>
      <c r="M7" s="26" t="s">
        <v>165</v>
      </c>
      <c r="N7" s="8"/>
      <c r="O7" s="26" t="s">
        <v>164</v>
      </c>
      <c r="P7" s="8"/>
      <c r="Q7" s="26" t="s">
        <v>158</v>
      </c>
      <c r="R7" s="8"/>
      <c r="S7" s="26" t="s">
        <v>165</v>
      </c>
      <c r="T7" s="8"/>
      <c r="U7" s="8"/>
    </row>
    <row r="8" spans="1:21" x14ac:dyDescent="0.55000000000000004">
      <c r="A8" s="1" t="s">
        <v>19</v>
      </c>
      <c r="C8" s="1" t="s">
        <v>166</v>
      </c>
      <c r="E8" s="9">
        <v>154050050</v>
      </c>
      <c r="F8" s="8"/>
      <c r="G8" s="9">
        <v>300</v>
      </c>
      <c r="H8" s="8"/>
      <c r="I8" s="9">
        <v>0</v>
      </c>
      <c r="J8" s="8"/>
      <c r="K8" s="9">
        <v>0</v>
      </c>
      <c r="L8" s="8"/>
      <c r="M8" s="9">
        <v>0</v>
      </c>
      <c r="N8" s="8"/>
      <c r="O8" s="9">
        <v>46215015000</v>
      </c>
      <c r="P8" s="8"/>
      <c r="Q8" s="9">
        <v>0</v>
      </c>
      <c r="R8" s="8"/>
      <c r="S8" s="9">
        <v>46215015000</v>
      </c>
      <c r="T8" s="8"/>
      <c r="U8" s="8"/>
    </row>
    <row r="9" spans="1:21" x14ac:dyDescent="0.55000000000000004">
      <c r="A9" s="1" t="s">
        <v>29</v>
      </c>
      <c r="C9" s="1" t="s">
        <v>167</v>
      </c>
      <c r="E9" s="9">
        <v>93988618</v>
      </c>
      <c r="F9" s="8"/>
      <c r="G9" s="9">
        <v>3750</v>
      </c>
      <c r="H9" s="8"/>
      <c r="I9" s="9">
        <v>0</v>
      </c>
      <c r="J9" s="8"/>
      <c r="K9" s="9">
        <v>0</v>
      </c>
      <c r="L9" s="8"/>
      <c r="M9" s="9">
        <v>0</v>
      </c>
      <c r="N9" s="8"/>
      <c r="O9" s="9">
        <v>352457317500</v>
      </c>
      <c r="P9" s="8"/>
      <c r="Q9" s="9">
        <v>0</v>
      </c>
      <c r="R9" s="8"/>
      <c r="S9" s="9">
        <v>352457317500</v>
      </c>
      <c r="T9" s="8"/>
      <c r="U9" s="8"/>
    </row>
    <row r="10" spans="1:21" x14ac:dyDescent="0.55000000000000004">
      <c r="A10" s="1" t="s">
        <v>45</v>
      </c>
      <c r="C10" s="1" t="s">
        <v>45</v>
      </c>
      <c r="E10" s="8" t="s">
        <v>45</v>
      </c>
      <c r="F10" s="8"/>
      <c r="G10" s="8" t="s">
        <v>45</v>
      </c>
      <c r="H10" s="8"/>
      <c r="I10" s="10">
        <f>SUM(I8:I9)</f>
        <v>0</v>
      </c>
      <c r="J10" s="8"/>
      <c r="K10" s="10">
        <f>SUM(K8:K9)</f>
        <v>0</v>
      </c>
      <c r="L10" s="8"/>
      <c r="M10" s="10">
        <f>SUM(M8:M9)</f>
        <v>0</v>
      </c>
      <c r="N10" s="8"/>
      <c r="O10" s="10">
        <f>SUM(O8:O9)</f>
        <v>398672332500</v>
      </c>
      <c r="P10" s="8"/>
      <c r="Q10" s="10">
        <f>SUM(Q8:Q9)</f>
        <v>0</v>
      </c>
      <c r="R10" s="8"/>
      <c r="S10" s="10">
        <f>SUM(S8:S9)</f>
        <v>398672332500</v>
      </c>
      <c r="T10" s="8"/>
      <c r="U10" s="8"/>
    </row>
    <row r="11" spans="1:21" x14ac:dyDescent="0.55000000000000004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2"/>
  <sheetViews>
    <sheetView rightToLeft="1" topLeftCell="A25" workbookViewId="0">
      <selection activeCell="M36" sqref="M36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20" style="1" customWidth="1"/>
    <col min="4" max="4" width="1" style="1" customWidth="1"/>
    <col min="5" max="5" width="16" style="1" customWidth="1"/>
    <col min="6" max="6" width="1" style="1" customWidth="1"/>
    <col min="7" max="7" width="20" style="1" customWidth="1"/>
    <col min="8" max="8" width="1" style="1" customWidth="1"/>
    <col min="9" max="9" width="21" style="1" customWidth="1"/>
    <col min="10" max="10" width="1" style="1" customWidth="1"/>
    <col min="11" max="11" width="18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3" ht="24.75" x14ac:dyDescent="0.55000000000000004">
      <c r="A3" s="27" t="s">
        <v>152</v>
      </c>
      <c r="B3" s="27" t="s">
        <v>152</v>
      </c>
      <c r="C3" s="27" t="s">
        <v>152</v>
      </c>
      <c r="D3" s="27" t="s">
        <v>152</v>
      </c>
      <c r="E3" s="27" t="s">
        <v>152</v>
      </c>
      <c r="F3" s="27" t="s">
        <v>152</v>
      </c>
      <c r="G3" s="27" t="s">
        <v>152</v>
      </c>
      <c r="H3" s="27" t="s">
        <v>152</v>
      </c>
      <c r="I3" s="27" t="s">
        <v>152</v>
      </c>
      <c r="J3" s="27" t="s">
        <v>152</v>
      </c>
      <c r="K3" s="27" t="s">
        <v>152</v>
      </c>
      <c r="L3" s="27" t="s">
        <v>152</v>
      </c>
      <c r="M3" s="27" t="s">
        <v>152</v>
      </c>
    </row>
    <row r="4" spans="1:13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6" spans="1:13" ht="25.5" thickBot="1" x14ac:dyDescent="0.6">
      <c r="A6" s="12" t="s">
        <v>153</v>
      </c>
      <c r="C6" s="26" t="s">
        <v>154</v>
      </c>
      <c r="D6" s="26" t="s">
        <v>154</v>
      </c>
      <c r="E6" s="26" t="s">
        <v>154</v>
      </c>
      <c r="F6" s="26" t="s">
        <v>154</v>
      </c>
      <c r="G6" s="26" t="s">
        <v>154</v>
      </c>
      <c r="I6" s="26" t="s">
        <v>155</v>
      </c>
      <c r="J6" s="26" t="s">
        <v>155</v>
      </c>
      <c r="K6" s="26" t="s">
        <v>155</v>
      </c>
      <c r="L6" s="26" t="s">
        <v>155</v>
      </c>
      <c r="M6" s="26" t="s">
        <v>155</v>
      </c>
    </row>
    <row r="7" spans="1:13" ht="25.5" thickBot="1" x14ac:dyDescent="0.6">
      <c r="A7" s="26" t="s">
        <v>156</v>
      </c>
      <c r="C7" s="26" t="s">
        <v>157</v>
      </c>
      <c r="E7" s="26" t="s">
        <v>158</v>
      </c>
      <c r="G7" s="26" t="s">
        <v>159</v>
      </c>
      <c r="I7" s="26" t="s">
        <v>157</v>
      </c>
      <c r="K7" s="26" t="s">
        <v>158</v>
      </c>
      <c r="M7" s="26" t="s">
        <v>159</v>
      </c>
    </row>
    <row r="8" spans="1:13" x14ac:dyDescent="0.55000000000000004">
      <c r="A8" s="1" t="s">
        <v>93</v>
      </c>
      <c r="B8" s="6"/>
      <c r="C8" s="6">
        <v>29292</v>
      </c>
      <c r="E8" s="6">
        <v>0</v>
      </c>
      <c r="F8" s="6"/>
      <c r="G8" s="6">
        <v>29292</v>
      </c>
      <c r="H8" s="6"/>
      <c r="I8" s="6">
        <v>197189</v>
      </c>
      <c r="J8" s="6"/>
      <c r="K8" s="6">
        <v>0</v>
      </c>
      <c r="L8" s="6"/>
      <c r="M8" s="6">
        <v>197189</v>
      </c>
    </row>
    <row r="9" spans="1:13" x14ac:dyDescent="0.55000000000000004">
      <c r="A9" s="1" t="s">
        <v>93</v>
      </c>
      <c r="B9" s="6"/>
      <c r="C9" s="6">
        <v>42981</v>
      </c>
      <c r="E9" s="6">
        <v>0</v>
      </c>
      <c r="F9" s="6"/>
      <c r="G9" s="6">
        <v>42981</v>
      </c>
      <c r="H9" s="6"/>
      <c r="I9" s="6">
        <v>260834</v>
      </c>
      <c r="J9" s="6"/>
      <c r="K9" s="6">
        <v>0</v>
      </c>
      <c r="L9" s="6"/>
      <c r="M9" s="6">
        <v>260834</v>
      </c>
    </row>
    <row r="10" spans="1:13" x14ac:dyDescent="0.55000000000000004">
      <c r="A10" s="1" t="s">
        <v>93</v>
      </c>
      <c r="B10" s="6"/>
      <c r="C10" s="6">
        <v>47566</v>
      </c>
      <c r="E10" s="6">
        <v>0</v>
      </c>
      <c r="F10" s="6"/>
      <c r="G10" s="6">
        <v>47566</v>
      </c>
      <c r="H10" s="6"/>
      <c r="I10" s="6">
        <v>288658</v>
      </c>
      <c r="J10" s="6"/>
      <c r="K10" s="6">
        <v>0</v>
      </c>
      <c r="L10" s="6"/>
      <c r="M10" s="6">
        <v>288658</v>
      </c>
    </row>
    <row r="11" spans="1:13" x14ac:dyDescent="0.55000000000000004">
      <c r="A11" s="1" t="s">
        <v>93</v>
      </c>
      <c r="B11" s="6"/>
      <c r="C11" s="6">
        <v>46327</v>
      </c>
      <c r="E11" s="6">
        <v>0</v>
      </c>
      <c r="F11" s="6"/>
      <c r="G11" s="6">
        <v>46327</v>
      </c>
      <c r="H11" s="6"/>
      <c r="I11" s="6">
        <v>281139</v>
      </c>
      <c r="J11" s="6"/>
      <c r="K11" s="6">
        <v>0</v>
      </c>
      <c r="L11" s="6"/>
      <c r="M11" s="6">
        <v>281139</v>
      </c>
    </row>
    <row r="12" spans="1:13" x14ac:dyDescent="0.55000000000000004">
      <c r="A12" s="1" t="s">
        <v>100</v>
      </c>
      <c r="B12" s="6"/>
      <c r="C12" s="6">
        <v>68065464</v>
      </c>
      <c r="E12" s="6">
        <v>0</v>
      </c>
      <c r="F12" s="6"/>
      <c r="G12" s="6">
        <v>68065464</v>
      </c>
      <c r="H12" s="6"/>
      <c r="I12" s="6">
        <v>5002256717</v>
      </c>
      <c r="J12" s="6"/>
      <c r="K12" s="6">
        <v>0</v>
      </c>
      <c r="L12" s="6"/>
      <c r="M12" s="6">
        <v>5002256717</v>
      </c>
    </row>
    <row r="13" spans="1:13" x14ac:dyDescent="0.55000000000000004">
      <c r="A13" s="1" t="s">
        <v>100</v>
      </c>
      <c r="B13" s="6"/>
      <c r="C13" s="6">
        <v>1672617720</v>
      </c>
      <c r="E13" s="6">
        <v>0</v>
      </c>
      <c r="F13" s="6"/>
      <c r="G13" s="6">
        <v>1672617720</v>
      </c>
      <c r="H13" s="6"/>
      <c r="I13" s="6">
        <v>5972101603</v>
      </c>
      <c r="J13" s="6"/>
      <c r="K13" s="6">
        <v>0</v>
      </c>
      <c r="L13" s="6"/>
      <c r="M13" s="6">
        <v>5972101603</v>
      </c>
    </row>
    <row r="14" spans="1:13" x14ac:dyDescent="0.55000000000000004">
      <c r="A14" s="1" t="s">
        <v>100</v>
      </c>
      <c r="B14" s="6"/>
      <c r="C14" s="6">
        <v>413846243</v>
      </c>
      <c r="E14" s="6">
        <v>0</v>
      </c>
      <c r="F14" s="6"/>
      <c r="G14" s="6">
        <v>413846243</v>
      </c>
      <c r="H14" s="6"/>
      <c r="I14" s="6">
        <v>11896682800</v>
      </c>
      <c r="J14" s="6"/>
      <c r="K14" s="6">
        <v>0</v>
      </c>
      <c r="L14" s="6"/>
      <c r="M14" s="6">
        <v>11896682800</v>
      </c>
    </row>
    <row r="15" spans="1:13" x14ac:dyDescent="0.55000000000000004">
      <c r="A15" s="1" t="s">
        <v>100</v>
      </c>
      <c r="B15" s="6"/>
      <c r="C15" s="6">
        <v>170295973</v>
      </c>
      <c r="E15" s="6">
        <v>0</v>
      </c>
      <c r="F15" s="6"/>
      <c r="G15" s="6">
        <v>170295973</v>
      </c>
      <c r="H15" s="6"/>
      <c r="I15" s="6">
        <v>7706354238</v>
      </c>
      <c r="J15" s="6"/>
      <c r="K15" s="6">
        <v>0</v>
      </c>
      <c r="L15" s="6"/>
      <c r="M15" s="6">
        <v>7706354238</v>
      </c>
    </row>
    <row r="16" spans="1:13" x14ac:dyDescent="0.55000000000000004">
      <c r="A16" s="1" t="s">
        <v>100</v>
      </c>
      <c r="B16" s="6"/>
      <c r="C16" s="6">
        <v>820599895</v>
      </c>
      <c r="E16" s="6">
        <v>0</v>
      </c>
      <c r="F16" s="6"/>
      <c r="G16" s="6">
        <v>820599895</v>
      </c>
      <c r="H16" s="6"/>
      <c r="I16" s="6">
        <v>1565121241</v>
      </c>
      <c r="J16" s="6"/>
      <c r="K16" s="6">
        <v>0</v>
      </c>
      <c r="L16" s="6"/>
      <c r="M16" s="6">
        <v>1565121241</v>
      </c>
    </row>
    <row r="17" spans="1:13" x14ac:dyDescent="0.55000000000000004">
      <c r="A17" s="1" t="s">
        <v>100</v>
      </c>
      <c r="B17" s="6"/>
      <c r="C17" s="6">
        <v>1187818397</v>
      </c>
      <c r="E17" s="6">
        <v>0</v>
      </c>
      <c r="F17" s="6"/>
      <c r="G17" s="6">
        <v>1187818397</v>
      </c>
      <c r="H17" s="6"/>
      <c r="I17" s="6">
        <v>16276164665</v>
      </c>
      <c r="J17" s="6"/>
      <c r="K17" s="6">
        <v>0</v>
      </c>
      <c r="L17" s="6"/>
      <c r="M17" s="6">
        <v>16276164665</v>
      </c>
    </row>
    <row r="18" spans="1:13" x14ac:dyDescent="0.55000000000000004">
      <c r="A18" s="1" t="s">
        <v>100</v>
      </c>
      <c r="B18" s="6"/>
      <c r="C18" s="6">
        <v>505578677</v>
      </c>
      <c r="E18" s="6">
        <v>0</v>
      </c>
      <c r="F18" s="6"/>
      <c r="G18" s="6">
        <v>505578677</v>
      </c>
      <c r="H18" s="6"/>
      <c r="I18" s="6">
        <v>1343123194</v>
      </c>
      <c r="J18" s="6"/>
      <c r="K18" s="6">
        <v>0</v>
      </c>
      <c r="L18" s="6"/>
      <c r="M18" s="6">
        <v>1343123194</v>
      </c>
    </row>
    <row r="19" spans="1:13" x14ac:dyDescent="0.55000000000000004">
      <c r="A19" s="1" t="s">
        <v>100</v>
      </c>
      <c r="B19" s="6"/>
      <c r="C19" s="6">
        <v>44813048</v>
      </c>
      <c r="E19" s="6">
        <v>0</v>
      </c>
      <c r="F19" s="6"/>
      <c r="G19" s="6">
        <v>44813048</v>
      </c>
      <c r="H19" s="6"/>
      <c r="I19" s="6">
        <v>436612685</v>
      </c>
      <c r="J19" s="6"/>
      <c r="K19" s="6">
        <v>0</v>
      </c>
      <c r="L19" s="6"/>
      <c r="M19" s="6">
        <v>436612685</v>
      </c>
    </row>
    <row r="20" spans="1:13" x14ac:dyDescent="0.55000000000000004">
      <c r="A20" s="1" t="s">
        <v>100</v>
      </c>
      <c r="B20" s="6"/>
      <c r="C20" s="6">
        <v>2377944319</v>
      </c>
      <c r="E20" s="6">
        <v>0</v>
      </c>
      <c r="F20" s="6"/>
      <c r="G20" s="6">
        <v>2377944319</v>
      </c>
      <c r="H20" s="6"/>
      <c r="I20" s="6">
        <v>12811768393</v>
      </c>
      <c r="J20" s="6"/>
      <c r="K20" s="6">
        <v>0</v>
      </c>
      <c r="L20" s="6"/>
      <c r="M20" s="6">
        <v>12811768393</v>
      </c>
    </row>
    <row r="21" spans="1:13" x14ac:dyDescent="0.55000000000000004">
      <c r="A21" s="1" t="s">
        <v>100</v>
      </c>
      <c r="B21" s="6"/>
      <c r="C21" s="6">
        <v>113266653</v>
      </c>
      <c r="E21" s="6">
        <v>0</v>
      </c>
      <c r="F21" s="6"/>
      <c r="G21" s="6">
        <v>113266653</v>
      </c>
      <c r="H21" s="6"/>
      <c r="I21" s="6">
        <v>771610252</v>
      </c>
      <c r="J21" s="6"/>
      <c r="K21" s="6">
        <v>0</v>
      </c>
      <c r="L21" s="6"/>
      <c r="M21" s="6">
        <v>771610252</v>
      </c>
    </row>
    <row r="22" spans="1:13" x14ac:dyDescent="0.55000000000000004">
      <c r="A22" s="1" t="s">
        <v>100</v>
      </c>
      <c r="B22" s="6"/>
      <c r="C22" s="6">
        <v>1675324611</v>
      </c>
      <c r="E22" s="6">
        <v>0</v>
      </c>
      <c r="F22" s="6"/>
      <c r="G22" s="6">
        <v>1675324611</v>
      </c>
      <c r="H22" s="6"/>
      <c r="I22" s="6">
        <v>5182175830</v>
      </c>
      <c r="J22" s="6"/>
      <c r="K22" s="6">
        <v>0</v>
      </c>
      <c r="L22" s="6"/>
      <c r="M22" s="6">
        <v>5182175830</v>
      </c>
    </row>
    <row r="23" spans="1:13" x14ac:dyDescent="0.55000000000000004">
      <c r="A23" s="1" t="s">
        <v>100</v>
      </c>
      <c r="B23" s="6"/>
      <c r="C23" s="6">
        <v>13019175</v>
      </c>
      <c r="E23" s="6">
        <v>0</v>
      </c>
      <c r="F23" s="6"/>
      <c r="G23" s="6">
        <v>13019175</v>
      </c>
      <c r="H23" s="6"/>
      <c r="I23" s="6">
        <v>164727561</v>
      </c>
      <c r="J23" s="6"/>
      <c r="K23" s="6">
        <v>0</v>
      </c>
      <c r="L23" s="6"/>
      <c r="M23" s="6">
        <v>164727561</v>
      </c>
    </row>
    <row r="24" spans="1:13" x14ac:dyDescent="0.55000000000000004">
      <c r="A24" s="1" t="s">
        <v>119</v>
      </c>
      <c r="B24" s="6"/>
      <c r="C24" s="6">
        <v>36116</v>
      </c>
      <c r="E24" s="6">
        <v>0</v>
      </c>
      <c r="F24" s="6"/>
      <c r="G24" s="6">
        <v>36116</v>
      </c>
      <c r="H24" s="6"/>
      <c r="I24" s="6">
        <v>11121924</v>
      </c>
      <c r="J24" s="6"/>
      <c r="K24" s="6">
        <v>0</v>
      </c>
      <c r="L24" s="6"/>
      <c r="M24" s="6">
        <v>11121924</v>
      </c>
    </row>
    <row r="25" spans="1:13" x14ac:dyDescent="0.55000000000000004">
      <c r="A25" s="1" t="s">
        <v>121</v>
      </c>
      <c r="B25" s="6"/>
      <c r="C25" s="6">
        <v>1093442610</v>
      </c>
      <c r="E25" s="6">
        <v>0</v>
      </c>
      <c r="F25" s="6"/>
      <c r="G25" s="6">
        <v>1093442610</v>
      </c>
      <c r="H25" s="6"/>
      <c r="I25" s="6">
        <v>6731819715</v>
      </c>
      <c r="J25" s="6"/>
      <c r="K25" s="6">
        <v>2924689</v>
      </c>
      <c r="L25" s="6"/>
      <c r="M25" s="6">
        <v>6728895026</v>
      </c>
    </row>
    <row r="26" spans="1:13" x14ac:dyDescent="0.55000000000000004">
      <c r="A26" s="1" t="s">
        <v>121</v>
      </c>
      <c r="B26" s="6"/>
      <c r="C26" s="6">
        <v>0</v>
      </c>
      <c r="E26" s="6">
        <v>0</v>
      </c>
      <c r="F26" s="6"/>
      <c r="G26" s="6">
        <v>0</v>
      </c>
      <c r="H26" s="6"/>
      <c r="I26" s="6">
        <v>5322625898</v>
      </c>
      <c r="J26" s="6"/>
      <c r="K26" s="6">
        <v>6040108</v>
      </c>
      <c r="L26" s="6"/>
      <c r="M26" s="6">
        <v>5316585790</v>
      </c>
    </row>
    <row r="27" spans="1:13" x14ac:dyDescent="0.55000000000000004">
      <c r="A27" s="1" t="s">
        <v>121</v>
      </c>
      <c r="B27" s="6"/>
      <c r="C27" s="6">
        <v>4207377030</v>
      </c>
      <c r="E27" s="6">
        <v>0</v>
      </c>
      <c r="F27" s="6"/>
      <c r="G27" s="6">
        <v>4207377030</v>
      </c>
      <c r="H27" s="6"/>
      <c r="I27" s="6">
        <v>25892871535</v>
      </c>
      <c r="J27" s="6"/>
      <c r="K27" s="6">
        <v>11253658</v>
      </c>
      <c r="L27" s="6"/>
      <c r="M27" s="6">
        <v>25881617877</v>
      </c>
    </row>
    <row r="28" spans="1:13" x14ac:dyDescent="0.55000000000000004">
      <c r="A28" s="1" t="s">
        <v>100</v>
      </c>
      <c r="B28" s="6"/>
      <c r="C28" s="6">
        <v>120965586</v>
      </c>
      <c r="E28" s="6">
        <v>0</v>
      </c>
      <c r="F28" s="6"/>
      <c r="G28" s="6">
        <v>120965586</v>
      </c>
      <c r="H28" s="6"/>
      <c r="I28" s="6">
        <v>1886674962</v>
      </c>
      <c r="J28" s="6"/>
      <c r="K28" s="6">
        <v>0</v>
      </c>
      <c r="L28" s="6"/>
      <c r="M28" s="6">
        <v>1886674962</v>
      </c>
    </row>
    <row r="29" spans="1:13" x14ac:dyDescent="0.55000000000000004">
      <c r="A29" s="1" t="s">
        <v>121</v>
      </c>
      <c r="B29" s="6"/>
      <c r="C29" s="6">
        <v>3465573750</v>
      </c>
      <c r="E29" s="6">
        <v>0</v>
      </c>
      <c r="F29" s="6"/>
      <c r="G29" s="6">
        <v>3465573750</v>
      </c>
      <c r="H29" s="6"/>
      <c r="I29" s="6">
        <v>21459721504</v>
      </c>
      <c r="J29" s="6"/>
      <c r="K29" s="6">
        <v>10614860</v>
      </c>
      <c r="L29" s="6"/>
      <c r="M29" s="6">
        <v>21449106644</v>
      </c>
    </row>
    <row r="30" spans="1:13" x14ac:dyDescent="0.55000000000000004">
      <c r="A30" s="1" t="s">
        <v>121</v>
      </c>
      <c r="B30" s="6"/>
      <c r="C30" s="6">
        <v>367213110</v>
      </c>
      <c r="E30" s="6">
        <v>0</v>
      </c>
      <c r="F30" s="6"/>
      <c r="G30" s="6">
        <v>367213110</v>
      </c>
      <c r="H30" s="6"/>
      <c r="I30" s="6">
        <v>2272877789</v>
      </c>
      <c r="J30" s="6"/>
      <c r="K30" s="6">
        <v>1124752</v>
      </c>
      <c r="L30" s="6"/>
      <c r="M30" s="6">
        <v>2271753037</v>
      </c>
    </row>
    <row r="31" spans="1:13" x14ac:dyDescent="0.55000000000000004">
      <c r="A31" s="1" t="s">
        <v>100</v>
      </c>
      <c r="B31" s="6"/>
      <c r="C31" s="6">
        <v>2258175412</v>
      </c>
      <c r="E31" s="6">
        <v>0</v>
      </c>
      <c r="F31" s="6"/>
      <c r="G31" s="6">
        <v>2258175412</v>
      </c>
      <c r="H31" s="6"/>
      <c r="I31" s="6">
        <v>4418945358</v>
      </c>
      <c r="J31" s="6"/>
      <c r="K31" s="6">
        <v>0</v>
      </c>
      <c r="L31" s="6"/>
      <c r="M31" s="6">
        <v>4418945358</v>
      </c>
    </row>
    <row r="32" spans="1:13" x14ac:dyDescent="0.55000000000000004">
      <c r="A32" s="1" t="s">
        <v>121</v>
      </c>
      <c r="B32" s="6"/>
      <c r="C32" s="6">
        <v>57402</v>
      </c>
      <c r="E32" s="6">
        <v>0</v>
      </c>
      <c r="F32" s="6"/>
      <c r="G32" s="6">
        <v>57402</v>
      </c>
      <c r="H32" s="6"/>
      <c r="I32" s="6">
        <v>182057</v>
      </c>
      <c r="J32" s="6"/>
      <c r="K32" s="6">
        <v>0</v>
      </c>
      <c r="L32" s="6"/>
      <c r="M32" s="6">
        <v>182057</v>
      </c>
    </row>
    <row r="33" spans="1:13" x14ac:dyDescent="0.55000000000000004">
      <c r="A33" s="1" t="s">
        <v>100</v>
      </c>
      <c r="B33" s="6"/>
      <c r="C33" s="6">
        <v>1579668037</v>
      </c>
      <c r="E33" s="6">
        <v>0</v>
      </c>
      <c r="F33" s="6"/>
      <c r="G33" s="6">
        <v>1579668037</v>
      </c>
      <c r="H33" s="6"/>
      <c r="I33" s="6">
        <v>6635324487</v>
      </c>
      <c r="J33" s="6"/>
      <c r="K33" s="6">
        <v>0</v>
      </c>
      <c r="L33" s="6"/>
      <c r="M33" s="6">
        <v>6635324487</v>
      </c>
    </row>
    <row r="34" spans="1:13" x14ac:dyDescent="0.55000000000000004">
      <c r="A34" s="1" t="s">
        <v>100</v>
      </c>
      <c r="B34" s="6"/>
      <c r="C34" s="6">
        <v>2032016617</v>
      </c>
      <c r="E34" s="6">
        <v>0</v>
      </c>
      <c r="F34" s="6"/>
      <c r="G34" s="6">
        <v>2032016617</v>
      </c>
      <c r="H34" s="6"/>
      <c r="I34" s="6">
        <v>2926437558</v>
      </c>
      <c r="J34" s="6"/>
      <c r="K34" s="6">
        <v>0</v>
      </c>
      <c r="L34" s="6"/>
      <c r="M34" s="6">
        <v>2926437558</v>
      </c>
    </row>
    <row r="35" spans="1:13" x14ac:dyDescent="0.55000000000000004">
      <c r="A35" s="1" t="s">
        <v>138</v>
      </c>
      <c r="B35" s="6"/>
      <c r="C35" s="6">
        <v>197365</v>
      </c>
      <c r="E35" s="6">
        <v>0</v>
      </c>
      <c r="F35" s="6"/>
      <c r="G35" s="6">
        <v>197365</v>
      </c>
      <c r="H35" s="6"/>
      <c r="I35" s="6">
        <v>45770028</v>
      </c>
      <c r="J35" s="6"/>
      <c r="K35" s="6">
        <v>0</v>
      </c>
      <c r="L35" s="6"/>
      <c r="M35" s="6">
        <v>45770028</v>
      </c>
    </row>
    <row r="36" spans="1:13" x14ac:dyDescent="0.55000000000000004">
      <c r="A36" s="1" t="s">
        <v>138</v>
      </c>
      <c r="B36" s="6"/>
      <c r="C36" s="6">
        <v>3906874339</v>
      </c>
      <c r="E36" s="6">
        <v>0</v>
      </c>
      <c r="F36" s="6"/>
      <c r="G36" s="6">
        <v>3906874339</v>
      </c>
      <c r="H36" s="6"/>
      <c r="I36" s="6">
        <v>15155661177</v>
      </c>
      <c r="J36" s="6"/>
      <c r="K36" s="6">
        <v>0</v>
      </c>
      <c r="L36" s="6"/>
      <c r="M36" s="6">
        <v>15155661177</v>
      </c>
    </row>
    <row r="37" spans="1:13" x14ac:dyDescent="0.55000000000000004">
      <c r="A37" s="1" t="s">
        <v>138</v>
      </c>
      <c r="B37" s="6"/>
      <c r="C37" s="6">
        <v>4097453571</v>
      </c>
      <c r="E37" s="6">
        <v>0</v>
      </c>
      <c r="F37" s="6"/>
      <c r="G37" s="6">
        <v>4097453571</v>
      </c>
      <c r="H37" s="6"/>
      <c r="I37" s="6">
        <v>15894961727</v>
      </c>
      <c r="J37" s="6"/>
      <c r="K37" s="6">
        <v>0</v>
      </c>
      <c r="L37" s="6"/>
      <c r="M37" s="6">
        <v>15894961727</v>
      </c>
    </row>
    <row r="38" spans="1:13" x14ac:dyDescent="0.55000000000000004">
      <c r="A38" s="1" t="s">
        <v>100</v>
      </c>
      <c r="B38" s="6"/>
      <c r="C38" s="6">
        <v>662451617</v>
      </c>
      <c r="E38" s="6">
        <v>0</v>
      </c>
      <c r="F38" s="6"/>
      <c r="G38" s="6">
        <v>662451617</v>
      </c>
      <c r="H38" s="6"/>
      <c r="I38" s="6">
        <v>2288835940</v>
      </c>
      <c r="J38" s="6"/>
      <c r="K38" s="6">
        <v>0</v>
      </c>
      <c r="L38" s="6"/>
      <c r="M38" s="6">
        <v>2288835940</v>
      </c>
    </row>
    <row r="39" spans="1:13" x14ac:dyDescent="0.55000000000000004">
      <c r="A39" s="1" t="s">
        <v>100</v>
      </c>
      <c r="B39" s="6"/>
      <c r="C39" s="6">
        <v>165795555</v>
      </c>
      <c r="E39" s="6">
        <v>0</v>
      </c>
      <c r="F39" s="6"/>
      <c r="G39" s="6">
        <v>165795555</v>
      </c>
      <c r="H39" s="6"/>
      <c r="I39" s="6">
        <v>165923841</v>
      </c>
      <c r="J39" s="6"/>
      <c r="K39" s="6">
        <v>0</v>
      </c>
      <c r="L39" s="6"/>
      <c r="M39" s="6">
        <v>165923841</v>
      </c>
    </row>
    <row r="40" spans="1:13" ht="24.75" thickBot="1" x14ac:dyDescent="0.6">
      <c r="A40" s="1" t="s">
        <v>100</v>
      </c>
      <c r="B40" s="6"/>
      <c r="C40" s="6">
        <v>53783830</v>
      </c>
      <c r="E40" s="6">
        <v>0</v>
      </c>
      <c r="F40" s="6"/>
      <c r="G40" s="6">
        <v>53783830</v>
      </c>
      <c r="H40" s="6"/>
      <c r="I40" s="6">
        <v>53783830</v>
      </c>
      <c r="J40" s="6"/>
      <c r="K40" s="6">
        <v>0</v>
      </c>
      <c r="L40" s="6"/>
      <c r="M40" s="6">
        <v>53783830</v>
      </c>
    </row>
    <row r="41" spans="1:13" ht="24.75" thickBot="1" x14ac:dyDescent="0.6">
      <c r="A41" s="8" t="s">
        <v>45</v>
      </c>
      <c r="B41" s="8"/>
      <c r="C41" s="10">
        <f>SUM(C8:C40)</f>
        <v>33074438288</v>
      </c>
      <c r="D41" s="8"/>
      <c r="E41" s="10">
        <f>SUM(E8:E40)</f>
        <v>0</v>
      </c>
      <c r="F41" s="8"/>
      <c r="G41" s="10">
        <f>SUM(G8:G40)</f>
        <v>33074438288</v>
      </c>
      <c r="H41" s="8"/>
      <c r="I41" s="10">
        <f>SUM(I8:I40)</f>
        <v>180293266329</v>
      </c>
      <c r="J41" s="8"/>
      <c r="K41" s="10">
        <f>SUM(K8:K40)</f>
        <v>31958067</v>
      </c>
      <c r="L41" s="8"/>
      <c r="M41" s="10">
        <f>SUM(M8:M40)</f>
        <v>180261308262</v>
      </c>
    </row>
    <row r="42" spans="1:13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B939-FA1D-408A-8B54-23EA2DD0F941}">
  <dimension ref="A2:M13"/>
  <sheetViews>
    <sheetView rightToLeft="1" topLeftCell="A2" workbookViewId="0">
      <selection activeCell="E15" sqref="E15"/>
    </sheetView>
  </sheetViews>
  <sheetFormatPr defaultRowHeight="24" x14ac:dyDescent="0.55000000000000004"/>
  <cols>
    <col min="1" max="1" width="38.7109375" style="1" bestFit="1" customWidth="1"/>
    <col min="2" max="2" width="1" style="1" customWidth="1"/>
    <col min="3" max="3" width="20" style="1" customWidth="1"/>
    <col min="4" max="4" width="1" style="1" customWidth="1"/>
    <col min="5" max="5" width="16" style="1" customWidth="1"/>
    <col min="6" max="6" width="1" style="1" customWidth="1"/>
    <col min="7" max="7" width="20" style="1" customWidth="1"/>
    <col min="8" max="8" width="1" style="1" customWidth="1"/>
    <col min="9" max="9" width="21" style="1" customWidth="1"/>
    <col min="10" max="10" width="1" style="1" customWidth="1"/>
    <col min="11" max="11" width="18" style="1" customWidth="1"/>
    <col min="12" max="12" width="1" style="1" customWidth="1"/>
    <col min="13" max="13" width="21" style="1" customWidth="1"/>
    <col min="14" max="14" width="1" style="1" customWidth="1"/>
    <col min="15" max="16384" width="9.140625" style="1"/>
  </cols>
  <sheetData>
    <row r="2" spans="1:13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3" ht="24.75" x14ac:dyDescent="0.55000000000000004">
      <c r="A3" s="27" t="s">
        <v>152</v>
      </c>
      <c r="B3" s="27" t="s">
        <v>152</v>
      </c>
      <c r="C3" s="27" t="s">
        <v>152</v>
      </c>
      <c r="D3" s="27" t="s">
        <v>152</v>
      </c>
      <c r="E3" s="27" t="s">
        <v>152</v>
      </c>
      <c r="F3" s="27" t="s">
        <v>152</v>
      </c>
      <c r="G3" s="27" t="s">
        <v>152</v>
      </c>
      <c r="H3" s="27" t="s">
        <v>152</v>
      </c>
      <c r="I3" s="27" t="s">
        <v>152</v>
      </c>
      <c r="J3" s="27" t="s">
        <v>152</v>
      </c>
      <c r="K3" s="27" t="s">
        <v>152</v>
      </c>
      <c r="L3" s="27" t="s">
        <v>152</v>
      </c>
      <c r="M3" s="27" t="s">
        <v>152</v>
      </c>
    </row>
    <row r="4" spans="1:13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6" spans="1:13" ht="25.5" thickBot="1" x14ac:dyDescent="0.6">
      <c r="A6" s="12" t="s">
        <v>153</v>
      </c>
      <c r="C6" s="26" t="s">
        <v>154</v>
      </c>
      <c r="D6" s="26" t="s">
        <v>154</v>
      </c>
      <c r="E6" s="26" t="s">
        <v>154</v>
      </c>
      <c r="F6" s="26" t="s">
        <v>154</v>
      </c>
      <c r="G6" s="26" t="s">
        <v>154</v>
      </c>
      <c r="I6" s="26" t="s">
        <v>155</v>
      </c>
      <c r="J6" s="26" t="s">
        <v>155</v>
      </c>
      <c r="K6" s="26" t="s">
        <v>155</v>
      </c>
      <c r="L6" s="26" t="s">
        <v>155</v>
      </c>
      <c r="M6" s="26" t="s">
        <v>155</v>
      </c>
    </row>
    <row r="7" spans="1:13" ht="25.5" thickBot="1" x14ac:dyDescent="0.6">
      <c r="A7" s="12" t="s">
        <v>156</v>
      </c>
      <c r="C7" s="12" t="s">
        <v>157</v>
      </c>
      <c r="E7" s="12" t="s">
        <v>158</v>
      </c>
      <c r="G7" s="12" t="s">
        <v>159</v>
      </c>
      <c r="I7" s="12" t="s">
        <v>157</v>
      </c>
      <c r="K7" s="12" t="s">
        <v>158</v>
      </c>
      <c r="M7" s="12" t="s">
        <v>159</v>
      </c>
    </row>
    <row r="8" spans="1:13" x14ac:dyDescent="0.55000000000000004">
      <c r="A8" s="1" t="s">
        <v>81</v>
      </c>
      <c r="B8" s="6"/>
      <c r="C8" s="6">
        <v>3624332291</v>
      </c>
      <c r="E8" s="6">
        <v>0</v>
      </c>
      <c r="F8" s="6"/>
      <c r="G8" s="6">
        <v>3624332291</v>
      </c>
      <c r="H8" s="6"/>
      <c r="I8" s="6">
        <v>15187174398</v>
      </c>
      <c r="J8" s="6"/>
      <c r="K8" s="6">
        <v>0</v>
      </c>
      <c r="L8" s="6"/>
      <c r="M8" s="6">
        <v>15187174398</v>
      </c>
    </row>
    <row r="9" spans="1:13" x14ac:dyDescent="0.55000000000000004">
      <c r="A9" s="1" t="s">
        <v>77</v>
      </c>
      <c r="B9" s="6"/>
      <c r="C9" s="6">
        <v>92322149</v>
      </c>
      <c r="E9" s="6">
        <v>0</v>
      </c>
      <c r="F9" s="6"/>
      <c r="G9" s="6">
        <v>92322149</v>
      </c>
      <c r="H9" s="6"/>
      <c r="I9" s="6">
        <v>576717211</v>
      </c>
      <c r="J9" s="6"/>
      <c r="K9" s="6">
        <v>0</v>
      </c>
      <c r="L9" s="6"/>
      <c r="M9" s="6">
        <v>576717211</v>
      </c>
    </row>
    <row r="10" spans="1:13" x14ac:dyDescent="0.55000000000000004">
      <c r="A10" s="1" t="s">
        <v>74</v>
      </c>
      <c r="B10" s="6"/>
      <c r="C10" s="6">
        <v>383688897</v>
      </c>
      <c r="E10" s="6">
        <v>0</v>
      </c>
      <c r="F10" s="6"/>
      <c r="G10" s="6">
        <v>383688897</v>
      </c>
      <c r="H10" s="6"/>
      <c r="I10" s="6">
        <v>2306609675</v>
      </c>
      <c r="J10" s="6"/>
      <c r="K10" s="6">
        <v>0</v>
      </c>
      <c r="L10" s="6"/>
      <c r="M10" s="6">
        <v>2306609675</v>
      </c>
    </row>
    <row r="11" spans="1:13" ht="24.75" thickBot="1" x14ac:dyDescent="0.6">
      <c r="A11" s="1" t="s">
        <v>71</v>
      </c>
      <c r="B11" s="6"/>
      <c r="C11" s="6">
        <v>172469618</v>
      </c>
      <c r="E11" s="6">
        <v>0</v>
      </c>
      <c r="F11" s="6"/>
      <c r="G11" s="6">
        <v>172469618</v>
      </c>
      <c r="H11" s="6"/>
      <c r="I11" s="6">
        <v>1076344333</v>
      </c>
      <c r="J11" s="6"/>
      <c r="K11" s="6">
        <v>0</v>
      </c>
      <c r="L11" s="6"/>
      <c r="M11" s="6">
        <v>1076344333</v>
      </c>
    </row>
    <row r="12" spans="1:13" ht="24.75" thickBot="1" x14ac:dyDescent="0.6">
      <c r="A12" s="1" t="s">
        <v>45</v>
      </c>
      <c r="C12" s="10">
        <f>SUM(C8:C11)</f>
        <v>4272812955</v>
      </c>
      <c r="D12" s="8"/>
      <c r="E12" s="10">
        <f>SUM(E8:E11)</f>
        <v>0</v>
      </c>
      <c r="F12" s="8"/>
      <c r="G12" s="10">
        <f>SUM(G8:G11)</f>
        <v>4272812955</v>
      </c>
      <c r="H12" s="8"/>
      <c r="I12" s="10">
        <f>SUM(I8:I11)</f>
        <v>19146845617</v>
      </c>
      <c r="J12" s="8"/>
      <c r="K12" s="10">
        <f>SUM(K8:K11)</f>
        <v>0</v>
      </c>
      <c r="L12" s="8"/>
      <c r="M12" s="10">
        <f>SUM(M8:M11)</f>
        <v>19146845617</v>
      </c>
    </row>
    <row r="13" spans="1:13" ht="24.75" thickTop="1" x14ac:dyDescent="0.5500000000000000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24"/>
  <sheetViews>
    <sheetView rightToLeft="1" tabSelected="1" topLeftCell="A7" workbookViewId="0">
      <selection activeCell="Q11" sqref="Q11"/>
    </sheetView>
  </sheetViews>
  <sheetFormatPr defaultRowHeight="24" x14ac:dyDescent="0.55000000000000004"/>
  <cols>
    <col min="1" max="1" width="36.85546875" style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" customWidth="1"/>
    <col min="19" max="19" width="18.42578125" style="1" bestFit="1" customWidth="1"/>
    <col min="20" max="20" width="15.42578125" style="1" bestFit="1" customWidth="1"/>
    <col min="21" max="21" width="11.28515625" style="1" bestFit="1" customWidth="1"/>
    <col min="22" max="16384" width="9.140625" style="1"/>
  </cols>
  <sheetData>
    <row r="2" spans="1:19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9" ht="24.75" x14ac:dyDescent="0.55000000000000004">
      <c r="A3" s="27" t="s">
        <v>152</v>
      </c>
      <c r="B3" s="27" t="s">
        <v>152</v>
      </c>
      <c r="C3" s="27" t="s">
        <v>152</v>
      </c>
      <c r="D3" s="27" t="s">
        <v>152</v>
      </c>
      <c r="E3" s="27" t="s">
        <v>152</v>
      </c>
      <c r="F3" s="27" t="s">
        <v>152</v>
      </c>
      <c r="G3" s="27" t="s">
        <v>152</v>
      </c>
      <c r="H3" s="27" t="s">
        <v>152</v>
      </c>
      <c r="I3" s="27" t="s">
        <v>152</v>
      </c>
      <c r="J3" s="27" t="s">
        <v>152</v>
      </c>
      <c r="K3" s="27" t="s">
        <v>152</v>
      </c>
      <c r="L3" s="27" t="s">
        <v>152</v>
      </c>
      <c r="M3" s="27" t="s">
        <v>152</v>
      </c>
      <c r="N3" s="27" t="s">
        <v>152</v>
      </c>
      <c r="O3" s="27" t="s">
        <v>152</v>
      </c>
      <c r="P3" s="27" t="s">
        <v>152</v>
      </c>
      <c r="Q3" s="27" t="s">
        <v>152</v>
      </c>
    </row>
    <row r="4" spans="1:19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9" ht="24.75" x14ac:dyDescent="0.55000000000000004">
      <c r="A6" s="26" t="s">
        <v>3</v>
      </c>
      <c r="C6" s="26" t="s">
        <v>154</v>
      </c>
      <c r="D6" s="26" t="s">
        <v>154</v>
      </c>
      <c r="E6" s="26" t="s">
        <v>154</v>
      </c>
      <c r="F6" s="26" t="s">
        <v>154</v>
      </c>
      <c r="G6" s="26" t="s">
        <v>154</v>
      </c>
      <c r="H6" s="26" t="s">
        <v>154</v>
      </c>
      <c r="I6" s="26" t="s">
        <v>154</v>
      </c>
      <c r="K6" s="26" t="s">
        <v>155</v>
      </c>
      <c r="L6" s="26" t="s">
        <v>155</v>
      </c>
      <c r="M6" s="26" t="s">
        <v>155</v>
      </c>
      <c r="N6" s="26" t="s">
        <v>155</v>
      </c>
      <c r="O6" s="26" t="s">
        <v>155</v>
      </c>
      <c r="P6" s="26" t="s">
        <v>155</v>
      </c>
      <c r="Q6" s="26" t="s">
        <v>155</v>
      </c>
    </row>
    <row r="7" spans="1:19" ht="24.75" x14ac:dyDescent="0.55000000000000004">
      <c r="A7" s="26" t="s">
        <v>3</v>
      </c>
      <c r="C7" s="26" t="s">
        <v>7</v>
      </c>
      <c r="E7" s="26" t="s">
        <v>168</v>
      </c>
      <c r="G7" s="26" t="s">
        <v>169</v>
      </c>
      <c r="I7" s="26" t="s">
        <v>171</v>
      </c>
      <c r="K7" s="26" t="s">
        <v>7</v>
      </c>
      <c r="M7" s="26" t="s">
        <v>168</v>
      </c>
      <c r="O7" s="26" t="s">
        <v>169</v>
      </c>
      <c r="Q7" s="26" t="s">
        <v>171</v>
      </c>
    </row>
    <row r="8" spans="1:19" x14ac:dyDescent="0.55000000000000004">
      <c r="A8" s="5" t="s">
        <v>17</v>
      </c>
      <c r="B8" s="5"/>
      <c r="C8" s="6">
        <v>73143991</v>
      </c>
      <c r="D8" s="6"/>
      <c r="E8" s="6">
        <v>3885167524596</v>
      </c>
      <c r="F8" s="6"/>
      <c r="G8" s="6">
        <v>3518014669927</v>
      </c>
      <c r="H8" s="5"/>
      <c r="I8" s="6">
        <f>E8-G8</f>
        <v>367152854669</v>
      </c>
      <c r="J8" s="6"/>
      <c r="K8" s="6">
        <v>202925808</v>
      </c>
      <c r="L8" s="6"/>
      <c r="M8" s="6">
        <v>9531975205444</v>
      </c>
      <c r="N8" s="6"/>
      <c r="O8" s="6">
        <v>9010051720016</v>
      </c>
      <c r="P8" s="6"/>
      <c r="Q8" s="6">
        <f>M8-O8</f>
        <v>521923485428</v>
      </c>
      <c r="R8" s="5"/>
      <c r="S8" s="5"/>
    </row>
    <row r="9" spans="1:19" x14ac:dyDescent="0.55000000000000004">
      <c r="A9" s="5" t="s">
        <v>23</v>
      </c>
      <c r="B9" s="5"/>
      <c r="C9" s="6">
        <v>3854938284</v>
      </c>
      <c r="D9" s="6"/>
      <c r="E9" s="6">
        <v>67646304136976</v>
      </c>
      <c r="F9" s="6"/>
      <c r="G9" s="6">
        <v>67627041704263</v>
      </c>
      <c r="H9" s="5"/>
      <c r="I9" s="6">
        <f t="shared" ref="I9:I20" si="0">E9-G9</f>
        <v>19262432713</v>
      </c>
      <c r="J9" s="6"/>
      <c r="K9" s="6">
        <v>17970358402</v>
      </c>
      <c r="L9" s="6"/>
      <c r="M9" s="6">
        <v>301712527023764</v>
      </c>
      <c r="N9" s="6"/>
      <c r="O9" s="6">
        <v>301615530480668</v>
      </c>
      <c r="P9" s="6"/>
      <c r="Q9" s="6">
        <f t="shared" ref="Q9:Q20" si="1">M9-O9</f>
        <v>96996543096</v>
      </c>
      <c r="R9" s="5"/>
      <c r="S9" s="5"/>
    </row>
    <row r="10" spans="1:19" x14ac:dyDescent="0.55000000000000004">
      <c r="A10" s="5" t="s">
        <v>31</v>
      </c>
      <c r="B10" s="5"/>
      <c r="C10" s="6">
        <v>98449940</v>
      </c>
      <c r="D10" s="6"/>
      <c r="E10" s="6">
        <v>1280298002185</v>
      </c>
      <c r="F10" s="6"/>
      <c r="G10" s="6">
        <v>1125056230155</v>
      </c>
      <c r="H10" s="5"/>
      <c r="I10" s="6">
        <f t="shared" si="0"/>
        <v>155241772030</v>
      </c>
      <c r="J10" s="6"/>
      <c r="K10" s="6">
        <v>298644920</v>
      </c>
      <c r="L10" s="6"/>
      <c r="M10" s="6">
        <v>3553993580284</v>
      </c>
      <c r="N10" s="6"/>
      <c r="O10" s="6">
        <v>3338840685762</v>
      </c>
      <c r="P10" s="6"/>
      <c r="Q10" s="6">
        <f t="shared" si="1"/>
        <v>215152894522</v>
      </c>
      <c r="R10" s="5"/>
      <c r="S10" s="5"/>
    </row>
    <row r="11" spans="1:19" x14ac:dyDescent="0.55000000000000004">
      <c r="A11" s="5" t="s">
        <v>37</v>
      </c>
      <c r="B11" s="5"/>
      <c r="C11" s="6">
        <v>167335753</v>
      </c>
      <c r="D11" s="6"/>
      <c r="E11" s="6">
        <v>3445147870433</v>
      </c>
      <c r="F11" s="6"/>
      <c r="G11" s="6">
        <v>3164675801899</v>
      </c>
      <c r="H11" s="5"/>
      <c r="I11" s="6">
        <f t="shared" si="0"/>
        <v>280472068534</v>
      </c>
      <c r="J11" s="6"/>
      <c r="K11" s="6">
        <v>432080467</v>
      </c>
      <c r="L11" s="6"/>
      <c r="M11" s="6">
        <v>7703262934361</v>
      </c>
      <c r="N11" s="6"/>
      <c r="O11" s="6">
        <v>7409894765147</v>
      </c>
      <c r="P11" s="6"/>
      <c r="Q11" s="6">
        <f t="shared" si="1"/>
        <v>293368169214</v>
      </c>
      <c r="R11" s="5"/>
      <c r="S11" s="5"/>
    </row>
    <row r="12" spans="1:19" x14ac:dyDescent="0.55000000000000004">
      <c r="A12" s="5" t="s">
        <v>35</v>
      </c>
      <c r="B12" s="5"/>
      <c r="C12" s="6">
        <v>71756231</v>
      </c>
      <c r="D12" s="6"/>
      <c r="E12" s="6">
        <v>958504393680</v>
      </c>
      <c r="F12" s="6"/>
      <c r="G12" s="6">
        <v>816780658849</v>
      </c>
      <c r="H12" s="5"/>
      <c r="I12" s="6">
        <f t="shared" si="0"/>
        <v>141723734831</v>
      </c>
      <c r="J12" s="6"/>
      <c r="K12" s="6">
        <v>299284812</v>
      </c>
      <c r="L12" s="6"/>
      <c r="M12" s="6">
        <v>3429437772266</v>
      </c>
      <c r="N12" s="6"/>
      <c r="O12" s="6">
        <v>3188361601975</v>
      </c>
      <c r="P12" s="6"/>
      <c r="Q12" s="6">
        <f t="shared" si="1"/>
        <v>241076170291</v>
      </c>
      <c r="R12" s="5"/>
      <c r="S12" s="5"/>
    </row>
    <row r="13" spans="1:19" x14ac:dyDescent="0.55000000000000004">
      <c r="A13" s="5" t="s">
        <v>39</v>
      </c>
      <c r="B13" s="5"/>
      <c r="C13" s="6">
        <v>162400914</v>
      </c>
      <c r="D13" s="6"/>
      <c r="E13" s="6">
        <v>2066386299429</v>
      </c>
      <c r="F13" s="6"/>
      <c r="G13" s="6">
        <v>1984153878088</v>
      </c>
      <c r="H13" s="5"/>
      <c r="I13" s="6">
        <f t="shared" si="0"/>
        <v>82232421341</v>
      </c>
      <c r="J13" s="6"/>
      <c r="K13" s="6">
        <v>339010824</v>
      </c>
      <c r="L13" s="6"/>
      <c r="M13" s="6">
        <v>3894192099194</v>
      </c>
      <c r="N13" s="6"/>
      <c r="O13" s="6">
        <v>3780891441671</v>
      </c>
      <c r="P13" s="6"/>
      <c r="Q13" s="6">
        <f t="shared" si="1"/>
        <v>113300657523</v>
      </c>
      <c r="R13" s="5"/>
      <c r="S13" s="5"/>
    </row>
    <row r="14" spans="1:19" s="13" customFormat="1" x14ac:dyDescent="0.55000000000000004">
      <c r="A14" s="5" t="s">
        <v>29</v>
      </c>
      <c r="B14" s="5"/>
      <c r="C14" s="18">
        <v>5356939</v>
      </c>
      <c r="D14" s="18"/>
      <c r="E14" s="18">
        <v>64863609883</v>
      </c>
      <c r="F14" s="18"/>
      <c r="G14" s="18">
        <v>103596154001</v>
      </c>
      <c r="H14" s="5"/>
      <c r="I14" s="18">
        <f t="shared" si="0"/>
        <v>-38732544118</v>
      </c>
      <c r="J14" s="18"/>
      <c r="K14" s="18">
        <v>23741847</v>
      </c>
      <c r="L14" s="18"/>
      <c r="M14" s="18">
        <v>685752956254</v>
      </c>
      <c r="N14" s="18"/>
      <c r="O14" s="18">
        <v>750849835557</v>
      </c>
      <c r="P14" s="18"/>
      <c r="Q14" s="18">
        <f t="shared" si="1"/>
        <v>-65096879303</v>
      </c>
    </row>
    <row r="15" spans="1:19" x14ac:dyDescent="0.55000000000000004">
      <c r="A15" s="5" t="s">
        <v>33</v>
      </c>
      <c r="B15" s="5"/>
      <c r="C15" s="18">
        <v>174751541</v>
      </c>
      <c r="D15" s="18"/>
      <c r="E15" s="18">
        <v>1788926858315</v>
      </c>
      <c r="F15" s="18"/>
      <c r="G15" s="18">
        <v>1725070496736</v>
      </c>
      <c r="H15" s="5"/>
      <c r="I15" s="18">
        <f t="shared" si="0"/>
        <v>63856361579</v>
      </c>
      <c r="J15" s="18"/>
      <c r="K15" s="18">
        <v>527457419</v>
      </c>
      <c r="L15" s="18"/>
      <c r="M15" s="18">
        <v>4897891583931</v>
      </c>
      <c r="N15" s="18"/>
      <c r="O15" s="18">
        <v>4769521093587</v>
      </c>
      <c r="P15" s="18"/>
      <c r="Q15" s="18">
        <f t="shared" si="1"/>
        <v>128370490344</v>
      </c>
      <c r="R15" s="5"/>
      <c r="S15" s="5"/>
    </row>
    <row r="16" spans="1:19" s="14" customFormat="1" x14ac:dyDescent="0.55000000000000004">
      <c r="A16" s="5" t="s">
        <v>25</v>
      </c>
      <c r="B16" s="5"/>
      <c r="C16" s="18">
        <v>2443753</v>
      </c>
      <c r="D16" s="18"/>
      <c r="E16" s="18">
        <v>12973884677</v>
      </c>
      <c r="F16" s="18"/>
      <c r="G16" s="18">
        <v>12973884677</v>
      </c>
      <c r="H16" s="5"/>
      <c r="I16" s="18">
        <f t="shared" si="0"/>
        <v>0</v>
      </c>
      <c r="J16" s="18"/>
      <c r="K16" s="18">
        <v>282202098</v>
      </c>
      <c r="L16" s="18"/>
      <c r="M16" s="18">
        <v>2310390610733</v>
      </c>
      <c r="N16" s="18"/>
      <c r="O16" s="18">
        <v>1498210938282</v>
      </c>
      <c r="P16" s="18"/>
      <c r="Q16" s="18">
        <f t="shared" si="1"/>
        <v>812179672451</v>
      </c>
      <c r="R16" s="13"/>
      <c r="S16" s="13"/>
    </row>
    <row r="17" spans="1:21" x14ac:dyDescent="0.55000000000000004">
      <c r="A17" s="5" t="s">
        <v>21</v>
      </c>
      <c r="B17" s="5"/>
      <c r="C17" s="6">
        <v>148322592</v>
      </c>
      <c r="D17" s="6"/>
      <c r="E17" s="6">
        <v>2632902098069</v>
      </c>
      <c r="F17" s="6"/>
      <c r="G17" s="6">
        <v>2391871986695</v>
      </c>
      <c r="H17" s="5"/>
      <c r="I17" s="6">
        <f t="shared" si="0"/>
        <v>241030111374</v>
      </c>
      <c r="J17" s="6"/>
      <c r="K17" s="6">
        <v>358670711</v>
      </c>
      <c r="L17" s="6"/>
      <c r="M17" s="6">
        <v>5756019822369</v>
      </c>
      <c r="N17" s="6"/>
      <c r="O17" s="6">
        <v>5473332509207</v>
      </c>
      <c r="P17" s="6"/>
      <c r="Q17" s="6">
        <f t="shared" si="1"/>
        <v>282687313162</v>
      </c>
      <c r="R17" s="5"/>
      <c r="S17" s="5"/>
    </row>
    <row r="18" spans="1:21" x14ac:dyDescent="0.55000000000000004">
      <c r="A18" s="5" t="s">
        <v>15</v>
      </c>
      <c r="B18" s="5"/>
      <c r="C18" s="6">
        <v>245686254</v>
      </c>
      <c r="D18" s="6"/>
      <c r="E18" s="6">
        <v>33218727779735</v>
      </c>
      <c r="F18" s="6"/>
      <c r="G18" s="6">
        <v>32645500724210</v>
      </c>
      <c r="H18" s="5"/>
      <c r="I18" s="6">
        <f t="shared" si="0"/>
        <v>573227055525</v>
      </c>
      <c r="J18" s="6"/>
      <c r="K18" s="6">
        <v>1006897185</v>
      </c>
      <c r="L18" s="6"/>
      <c r="M18" s="6">
        <v>119942460428868</v>
      </c>
      <c r="N18" s="6"/>
      <c r="O18" s="6">
        <v>118480259296898</v>
      </c>
      <c r="P18" s="6"/>
      <c r="Q18" s="6">
        <f t="shared" si="1"/>
        <v>1462201131970</v>
      </c>
      <c r="R18" s="5"/>
      <c r="S18" s="5"/>
    </row>
    <row r="19" spans="1:21" x14ac:dyDescent="0.55000000000000004">
      <c r="A19" s="5" t="s">
        <v>172</v>
      </c>
      <c r="B19" s="5"/>
      <c r="C19" s="6">
        <v>0</v>
      </c>
      <c r="D19" s="6"/>
      <c r="E19" s="6">
        <v>0</v>
      </c>
      <c r="F19" s="6"/>
      <c r="G19" s="6">
        <v>0</v>
      </c>
      <c r="H19" s="5"/>
      <c r="I19" s="6">
        <f t="shared" si="0"/>
        <v>0</v>
      </c>
      <c r="J19" s="6"/>
      <c r="K19" s="6">
        <v>2136633</v>
      </c>
      <c r="L19" s="6"/>
      <c r="M19" s="6">
        <v>79521945514</v>
      </c>
      <c r="N19" s="6"/>
      <c r="O19" s="6">
        <v>78777841525</v>
      </c>
      <c r="P19" s="6"/>
      <c r="Q19" s="6">
        <f t="shared" si="1"/>
        <v>744103989</v>
      </c>
      <c r="R19" s="5"/>
      <c r="S19" s="5"/>
    </row>
    <row r="20" spans="1:21" ht="24.75" thickBot="1" x14ac:dyDescent="0.6">
      <c r="A20" s="5" t="s">
        <v>27</v>
      </c>
      <c r="B20" s="5"/>
      <c r="C20" s="6">
        <v>0</v>
      </c>
      <c r="D20" s="6"/>
      <c r="E20" s="6">
        <v>0</v>
      </c>
      <c r="F20" s="6"/>
      <c r="G20" s="6">
        <v>0</v>
      </c>
      <c r="H20" s="5"/>
      <c r="I20" s="6">
        <f t="shared" si="0"/>
        <v>0</v>
      </c>
      <c r="J20" s="6"/>
      <c r="K20" s="6">
        <v>54138481</v>
      </c>
      <c r="L20" s="6"/>
      <c r="M20" s="6">
        <v>744433697631</v>
      </c>
      <c r="N20" s="6"/>
      <c r="O20" s="6">
        <v>736672044050</v>
      </c>
      <c r="P20" s="6"/>
      <c r="Q20" s="6">
        <f t="shared" si="1"/>
        <v>7761653581</v>
      </c>
      <c r="R20" s="5"/>
      <c r="S20" s="5"/>
    </row>
    <row r="21" spans="1:21" ht="24.75" thickBot="1" x14ac:dyDescent="0.6">
      <c r="A21" s="1" t="s">
        <v>45</v>
      </c>
      <c r="C21" s="5" t="s">
        <v>45</v>
      </c>
      <c r="D21" s="5"/>
      <c r="E21" s="16">
        <f>SUM(E8:E20)</f>
        <v>117000202457978</v>
      </c>
      <c r="F21" s="17"/>
      <c r="G21" s="16">
        <f>SUM(G8:G20)</f>
        <v>115114736189500</v>
      </c>
      <c r="H21" s="17"/>
      <c r="I21" s="16">
        <f>SUM(I8:I20)</f>
        <v>1885466268478</v>
      </c>
      <c r="J21" s="17"/>
      <c r="K21" s="17" t="s">
        <v>45</v>
      </c>
      <c r="L21" s="17"/>
      <c r="M21" s="16">
        <f>SUM(M8:M20)</f>
        <v>464241859660613</v>
      </c>
      <c r="N21" s="17"/>
      <c r="O21" s="16">
        <f>SUM(O8:O20)</f>
        <v>460131194254345</v>
      </c>
      <c r="P21" s="17"/>
      <c r="Q21" s="16">
        <f>SUM(Q8:Q20)</f>
        <v>4110665406268</v>
      </c>
      <c r="R21" s="5"/>
      <c r="S21" s="15"/>
      <c r="T21" s="2"/>
      <c r="U21" s="2"/>
    </row>
    <row r="22" spans="1:21" ht="24.75" thickTop="1" x14ac:dyDescent="0.55000000000000004">
      <c r="S22" s="15"/>
    </row>
    <row r="23" spans="1:21" x14ac:dyDescent="0.55000000000000004">
      <c r="S23" s="15"/>
    </row>
    <row r="24" spans="1:21" x14ac:dyDescent="0.55000000000000004">
      <c r="S24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0"/>
  <sheetViews>
    <sheetView rightToLeft="1" topLeftCell="A16" workbookViewId="0">
      <selection activeCell="I33" sqref="I33"/>
    </sheetView>
  </sheetViews>
  <sheetFormatPr defaultRowHeight="24" x14ac:dyDescent="0.55000000000000004"/>
  <cols>
    <col min="1" max="1" width="37.28515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4.75" x14ac:dyDescent="0.55000000000000004">
      <c r="A3" s="27" t="s">
        <v>152</v>
      </c>
      <c r="B3" s="27" t="s">
        <v>152</v>
      </c>
      <c r="C3" s="27" t="s">
        <v>152</v>
      </c>
      <c r="D3" s="27" t="s">
        <v>152</v>
      </c>
      <c r="E3" s="27" t="s">
        <v>152</v>
      </c>
      <c r="F3" s="27" t="s">
        <v>152</v>
      </c>
      <c r="G3" s="27" t="s">
        <v>152</v>
      </c>
      <c r="H3" s="27" t="s">
        <v>152</v>
      </c>
      <c r="I3" s="27" t="s">
        <v>152</v>
      </c>
      <c r="J3" s="27" t="s">
        <v>152</v>
      </c>
      <c r="K3" s="27" t="s">
        <v>152</v>
      </c>
      <c r="L3" s="27" t="s">
        <v>152</v>
      </c>
      <c r="M3" s="27" t="s">
        <v>152</v>
      </c>
      <c r="N3" s="27" t="s">
        <v>152</v>
      </c>
      <c r="O3" s="27" t="s">
        <v>152</v>
      </c>
      <c r="P3" s="27" t="s">
        <v>152</v>
      </c>
      <c r="Q3" s="27" t="s">
        <v>152</v>
      </c>
    </row>
    <row r="4" spans="1:1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7" ht="24.75" x14ac:dyDescent="0.55000000000000004">
      <c r="A6" s="26" t="s">
        <v>3</v>
      </c>
      <c r="C6" s="26" t="s">
        <v>154</v>
      </c>
      <c r="D6" s="26" t="s">
        <v>154</v>
      </c>
      <c r="E6" s="26" t="s">
        <v>154</v>
      </c>
      <c r="F6" s="26" t="s">
        <v>154</v>
      </c>
      <c r="G6" s="26" t="s">
        <v>154</v>
      </c>
      <c r="H6" s="26" t="s">
        <v>154</v>
      </c>
      <c r="I6" s="26" t="s">
        <v>154</v>
      </c>
      <c r="K6" s="26" t="s">
        <v>155</v>
      </c>
      <c r="L6" s="26" t="s">
        <v>155</v>
      </c>
      <c r="M6" s="26" t="s">
        <v>155</v>
      </c>
      <c r="N6" s="26" t="s">
        <v>155</v>
      </c>
      <c r="O6" s="26" t="s">
        <v>155</v>
      </c>
      <c r="P6" s="26" t="s">
        <v>155</v>
      </c>
      <c r="Q6" s="26" t="s">
        <v>155</v>
      </c>
    </row>
    <row r="7" spans="1:17" ht="24.75" x14ac:dyDescent="0.55000000000000004">
      <c r="A7" s="26" t="s">
        <v>3</v>
      </c>
      <c r="C7" s="26" t="s">
        <v>7</v>
      </c>
      <c r="E7" s="26" t="s">
        <v>168</v>
      </c>
      <c r="G7" s="26" t="s">
        <v>169</v>
      </c>
      <c r="I7" s="26" t="s">
        <v>170</v>
      </c>
      <c r="K7" s="26" t="s">
        <v>7</v>
      </c>
      <c r="M7" s="26" t="s">
        <v>168</v>
      </c>
      <c r="O7" s="26" t="s">
        <v>169</v>
      </c>
      <c r="Q7" s="26" t="s">
        <v>170</v>
      </c>
    </row>
    <row r="8" spans="1:17" x14ac:dyDescent="0.55000000000000004">
      <c r="A8" s="5" t="s">
        <v>17</v>
      </c>
      <c r="B8" s="5"/>
      <c r="C8" s="6">
        <v>42715400</v>
      </c>
      <c r="D8" s="6"/>
      <c r="E8" s="6">
        <v>2362027659166</v>
      </c>
      <c r="F8" s="6"/>
      <c r="G8" s="6">
        <v>2396744640545</v>
      </c>
      <c r="I8" s="6">
        <f>E8-G8</f>
        <v>-34716981379</v>
      </c>
      <c r="J8" s="6"/>
      <c r="K8" s="6">
        <v>42715400</v>
      </c>
      <c r="L8" s="6"/>
      <c r="M8" s="6">
        <v>2362027659166</v>
      </c>
      <c r="N8" s="6"/>
      <c r="O8" s="6">
        <v>2243045516113</v>
      </c>
      <c r="P8" s="6"/>
      <c r="Q8" s="6">
        <f>M8-O8</f>
        <v>118982143053</v>
      </c>
    </row>
    <row r="9" spans="1:17" x14ac:dyDescent="0.55000000000000004">
      <c r="A9" s="5" t="s">
        <v>23</v>
      </c>
      <c r="B9" s="5"/>
      <c r="C9" s="6">
        <v>79439370</v>
      </c>
      <c r="D9" s="6"/>
      <c r="E9" s="6">
        <v>1408963267586</v>
      </c>
      <c r="F9" s="6"/>
      <c r="G9" s="6">
        <v>1408620585749</v>
      </c>
      <c r="I9" s="6">
        <f t="shared" ref="I9:I29" si="0">E9-G9</f>
        <v>342681837</v>
      </c>
      <c r="J9" s="6"/>
      <c r="K9" s="6">
        <v>79439370</v>
      </c>
      <c r="L9" s="6"/>
      <c r="M9" s="6">
        <v>1408963267586</v>
      </c>
      <c r="N9" s="6"/>
      <c r="O9" s="6">
        <v>1408123155244</v>
      </c>
      <c r="P9" s="6"/>
      <c r="Q9" s="6">
        <f t="shared" ref="Q9:Q29" si="1">M9-O9</f>
        <v>840112342</v>
      </c>
    </row>
    <row r="10" spans="1:17" x14ac:dyDescent="0.55000000000000004">
      <c r="A10" s="5" t="s">
        <v>41</v>
      </c>
      <c r="B10" s="5"/>
      <c r="C10" s="6">
        <v>9000000</v>
      </c>
      <c r="D10" s="6"/>
      <c r="E10" s="6">
        <v>89983125000</v>
      </c>
      <c r="F10" s="6"/>
      <c r="G10" s="6">
        <v>90000000000</v>
      </c>
      <c r="I10" s="6">
        <f t="shared" si="0"/>
        <v>-16875000</v>
      </c>
      <c r="J10" s="6"/>
      <c r="K10" s="6">
        <v>9000000</v>
      </c>
      <c r="L10" s="6"/>
      <c r="M10" s="6">
        <v>89983125000</v>
      </c>
      <c r="N10" s="6"/>
      <c r="O10" s="6">
        <v>90000000000</v>
      </c>
      <c r="P10" s="6"/>
      <c r="Q10" s="6">
        <f t="shared" si="1"/>
        <v>-16875000</v>
      </c>
    </row>
    <row r="11" spans="1:17" x14ac:dyDescent="0.55000000000000004">
      <c r="A11" s="5" t="s">
        <v>39</v>
      </c>
      <c r="B11" s="5"/>
      <c r="C11" s="6">
        <v>10511204</v>
      </c>
      <c r="D11" s="6"/>
      <c r="E11" s="6">
        <v>147226993322</v>
      </c>
      <c r="F11" s="6"/>
      <c r="G11" s="6">
        <v>145979023739</v>
      </c>
      <c r="I11" s="6">
        <f t="shared" si="0"/>
        <v>1247969583</v>
      </c>
      <c r="J11" s="6"/>
      <c r="K11" s="6">
        <v>10511204</v>
      </c>
      <c r="L11" s="6"/>
      <c r="M11" s="6">
        <v>147226993322</v>
      </c>
      <c r="N11" s="6"/>
      <c r="O11" s="6">
        <v>140194507719</v>
      </c>
      <c r="P11" s="6"/>
      <c r="Q11" s="6">
        <f t="shared" si="1"/>
        <v>7032485603</v>
      </c>
    </row>
    <row r="12" spans="1:17" x14ac:dyDescent="0.55000000000000004">
      <c r="A12" s="5" t="s">
        <v>29</v>
      </c>
      <c r="B12" s="5"/>
      <c r="C12" s="6">
        <v>92392585</v>
      </c>
      <c r="D12" s="6"/>
      <c r="E12" s="6">
        <v>1113407741622</v>
      </c>
      <c r="F12" s="6"/>
      <c r="G12" s="6">
        <v>960778599591</v>
      </c>
      <c r="I12" s="6">
        <f t="shared" si="0"/>
        <v>152629142031</v>
      </c>
      <c r="J12" s="6"/>
      <c r="K12" s="6">
        <v>92392585</v>
      </c>
      <c r="L12" s="6"/>
      <c r="M12" s="6">
        <v>1113407741622</v>
      </c>
      <c r="N12" s="6"/>
      <c r="O12" s="6">
        <v>1761220091595</v>
      </c>
      <c r="P12" s="6"/>
      <c r="Q12" s="6">
        <f t="shared" si="1"/>
        <v>-647812349973</v>
      </c>
    </row>
    <row r="13" spans="1:17" x14ac:dyDescent="0.55000000000000004">
      <c r="A13" s="5" t="s">
        <v>33</v>
      </c>
      <c r="B13" s="5"/>
      <c r="C13" s="6">
        <v>59335641</v>
      </c>
      <c r="D13" s="6"/>
      <c r="E13" s="6">
        <v>603893366633</v>
      </c>
      <c r="F13" s="6"/>
      <c r="G13" s="6">
        <v>624896486614</v>
      </c>
      <c r="I13" s="6">
        <f t="shared" si="0"/>
        <v>-21003119981</v>
      </c>
      <c r="J13" s="6"/>
      <c r="K13" s="6">
        <v>59335641</v>
      </c>
      <c r="L13" s="6"/>
      <c r="M13" s="6">
        <v>603893366633</v>
      </c>
      <c r="N13" s="6"/>
      <c r="O13" s="6">
        <v>612983056767</v>
      </c>
      <c r="P13" s="6"/>
      <c r="Q13" s="6">
        <f t="shared" si="1"/>
        <v>-9089690134</v>
      </c>
    </row>
    <row r="14" spans="1:17" x14ac:dyDescent="0.55000000000000004">
      <c r="A14" s="5" t="s">
        <v>43</v>
      </c>
      <c r="B14" s="5"/>
      <c r="C14" s="6">
        <v>10000000</v>
      </c>
      <c r="D14" s="6"/>
      <c r="E14" s="6">
        <v>99976250000</v>
      </c>
      <c r="F14" s="6"/>
      <c r="G14" s="6">
        <v>100000000000</v>
      </c>
      <c r="I14" s="6">
        <f t="shared" si="0"/>
        <v>-23750000</v>
      </c>
      <c r="J14" s="6"/>
      <c r="K14" s="6">
        <v>10000000</v>
      </c>
      <c r="L14" s="6"/>
      <c r="M14" s="6">
        <v>99976250000</v>
      </c>
      <c r="N14" s="6"/>
      <c r="O14" s="6">
        <v>100000000000</v>
      </c>
      <c r="P14" s="6"/>
      <c r="Q14" s="6">
        <f t="shared" si="1"/>
        <v>-23750000</v>
      </c>
    </row>
    <row r="15" spans="1:17" x14ac:dyDescent="0.55000000000000004">
      <c r="A15" s="5" t="s">
        <v>15</v>
      </c>
      <c r="B15" s="5"/>
      <c r="C15" s="6">
        <v>11234580</v>
      </c>
      <c r="D15" s="6"/>
      <c r="E15" s="6">
        <v>1628825310522</v>
      </c>
      <c r="F15" s="6"/>
      <c r="G15" s="6">
        <v>1640763544397</v>
      </c>
      <c r="I15" s="6">
        <f t="shared" si="0"/>
        <v>-11938233875</v>
      </c>
      <c r="J15" s="6"/>
      <c r="K15" s="6">
        <v>11234580</v>
      </c>
      <c r="L15" s="6"/>
      <c r="M15" s="6">
        <v>1628825310522</v>
      </c>
      <c r="N15" s="6"/>
      <c r="O15" s="6">
        <v>1578807400596</v>
      </c>
      <c r="P15" s="6"/>
      <c r="Q15" s="6">
        <f t="shared" si="1"/>
        <v>50017909926</v>
      </c>
    </row>
    <row r="16" spans="1:17" x14ac:dyDescent="0.55000000000000004">
      <c r="A16" s="5" t="s">
        <v>27</v>
      </c>
      <c r="B16" s="5"/>
      <c r="C16" s="6">
        <v>9546056</v>
      </c>
      <c r="D16" s="6"/>
      <c r="E16" s="6">
        <v>137676038701</v>
      </c>
      <c r="F16" s="6"/>
      <c r="G16" s="6">
        <v>134804544504</v>
      </c>
      <c r="I16" s="6">
        <f t="shared" si="0"/>
        <v>2871494197</v>
      </c>
      <c r="J16" s="6"/>
      <c r="K16" s="6">
        <v>9546056</v>
      </c>
      <c r="L16" s="6"/>
      <c r="M16" s="6">
        <v>137676038701</v>
      </c>
      <c r="N16" s="6"/>
      <c r="O16" s="6">
        <v>133727661256</v>
      </c>
      <c r="P16" s="6"/>
      <c r="Q16" s="6">
        <f t="shared" si="1"/>
        <v>3948377445</v>
      </c>
    </row>
    <row r="17" spans="1:17" x14ac:dyDescent="0.55000000000000004">
      <c r="A17" s="5" t="s">
        <v>19</v>
      </c>
      <c r="B17" s="5"/>
      <c r="C17" s="6">
        <v>262016311</v>
      </c>
      <c r="D17" s="6"/>
      <c r="E17" s="6">
        <v>855880356855</v>
      </c>
      <c r="F17" s="6"/>
      <c r="G17" s="6">
        <v>795534946267</v>
      </c>
      <c r="I17" s="6">
        <f t="shared" si="0"/>
        <v>60345410588</v>
      </c>
      <c r="J17" s="6"/>
      <c r="K17" s="6">
        <v>262016311</v>
      </c>
      <c r="L17" s="6"/>
      <c r="M17" s="6">
        <v>855880356855</v>
      </c>
      <c r="N17" s="6"/>
      <c r="O17" s="6">
        <v>616262936359</v>
      </c>
      <c r="P17" s="6"/>
      <c r="Q17" s="6">
        <f t="shared" si="1"/>
        <v>239617420496</v>
      </c>
    </row>
    <row r="18" spans="1:17" x14ac:dyDescent="0.55000000000000004">
      <c r="A18" s="5" t="s">
        <v>37</v>
      </c>
      <c r="B18" s="5"/>
      <c r="C18" s="6">
        <v>64123727</v>
      </c>
      <c r="D18" s="6"/>
      <c r="E18" s="6">
        <v>1547899674910</v>
      </c>
      <c r="F18" s="6"/>
      <c r="G18" s="6">
        <v>1455136500620</v>
      </c>
      <c r="I18" s="6">
        <f t="shared" si="0"/>
        <v>92763174290</v>
      </c>
      <c r="J18" s="6"/>
      <c r="K18" s="6">
        <v>64123727</v>
      </c>
      <c r="L18" s="6"/>
      <c r="M18" s="6">
        <v>1547899674910</v>
      </c>
      <c r="N18" s="6"/>
      <c r="O18" s="6">
        <v>1404732137665</v>
      </c>
      <c r="P18" s="6"/>
      <c r="Q18" s="6">
        <f t="shared" si="1"/>
        <v>143167537245</v>
      </c>
    </row>
    <row r="19" spans="1:17" x14ac:dyDescent="0.55000000000000004">
      <c r="A19" s="5" t="s">
        <v>35</v>
      </c>
      <c r="B19" s="5"/>
      <c r="C19" s="6">
        <v>144841564</v>
      </c>
      <c r="D19" s="6"/>
      <c r="E19" s="6">
        <v>2051917515701</v>
      </c>
      <c r="F19" s="6"/>
      <c r="G19" s="6">
        <v>1911835484658</v>
      </c>
      <c r="I19" s="6">
        <f t="shared" si="0"/>
        <v>140082031043</v>
      </c>
      <c r="J19" s="6"/>
      <c r="K19" s="6">
        <v>144841564</v>
      </c>
      <c r="L19" s="6"/>
      <c r="M19" s="6">
        <v>2051917515701</v>
      </c>
      <c r="N19" s="6"/>
      <c r="O19" s="6">
        <v>1750731905439</v>
      </c>
      <c r="P19" s="6"/>
      <c r="Q19" s="6">
        <f t="shared" si="1"/>
        <v>301185610262</v>
      </c>
    </row>
    <row r="20" spans="1:17" x14ac:dyDescent="0.55000000000000004">
      <c r="A20" s="5" t="s">
        <v>31</v>
      </c>
      <c r="B20" s="5"/>
      <c r="C20" s="6">
        <v>218470598</v>
      </c>
      <c r="D20" s="6"/>
      <c r="E20" s="6">
        <v>3092808951058</v>
      </c>
      <c r="F20" s="6"/>
      <c r="G20" s="6">
        <v>2674011464617</v>
      </c>
      <c r="I20" s="6">
        <f t="shared" si="0"/>
        <v>418797486441</v>
      </c>
      <c r="J20" s="6"/>
      <c r="K20" s="6">
        <v>218470598</v>
      </c>
      <c r="L20" s="6"/>
      <c r="M20" s="6">
        <v>3092808951058</v>
      </c>
      <c r="N20" s="6"/>
      <c r="O20" s="6">
        <v>2579680839675</v>
      </c>
      <c r="P20" s="6"/>
      <c r="Q20" s="6">
        <f t="shared" si="1"/>
        <v>513128111383</v>
      </c>
    </row>
    <row r="21" spans="1:17" x14ac:dyDescent="0.55000000000000004">
      <c r="A21" s="5" t="s">
        <v>21</v>
      </c>
      <c r="B21" s="5"/>
      <c r="C21" s="6">
        <v>97011488</v>
      </c>
      <c r="D21" s="6"/>
      <c r="E21" s="6">
        <v>1840840738704</v>
      </c>
      <c r="F21" s="6"/>
      <c r="G21" s="6">
        <v>1809172088752</v>
      </c>
      <c r="I21" s="6">
        <f t="shared" si="0"/>
        <v>31668649952</v>
      </c>
      <c r="J21" s="6"/>
      <c r="K21" s="6">
        <v>97011488</v>
      </c>
      <c r="L21" s="6"/>
      <c r="M21" s="6">
        <v>1840840738704</v>
      </c>
      <c r="N21" s="6"/>
      <c r="O21" s="6">
        <v>1701917989215</v>
      </c>
      <c r="P21" s="6"/>
      <c r="Q21" s="6">
        <f t="shared" si="1"/>
        <v>138922749489</v>
      </c>
    </row>
    <row r="22" spans="1:17" x14ac:dyDescent="0.55000000000000004">
      <c r="A22" s="5" t="s">
        <v>71</v>
      </c>
      <c r="B22" s="5"/>
      <c r="C22" s="6">
        <v>9335</v>
      </c>
      <c r="D22" s="6"/>
      <c r="E22" s="6">
        <v>9239563269</v>
      </c>
      <c r="F22" s="6"/>
      <c r="G22" s="6">
        <v>9239563269</v>
      </c>
      <c r="I22" s="6">
        <f t="shared" si="0"/>
        <v>0</v>
      </c>
      <c r="J22" s="6"/>
      <c r="K22" s="6">
        <v>9335</v>
      </c>
      <c r="L22" s="6"/>
      <c r="M22" s="6">
        <v>9239563269</v>
      </c>
      <c r="N22" s="6"/>
      <c r="O22" s="6">
        <v>9331779695</v>
      </c>
      <c r="P22" s="6"/>
      <c r="Q22" s="6">
        <f t="shared" si="1"/>
        <v>-92216426</v>
      </c>
    </row>
    <row r="23" spans="1:17" x14ac:dyDescent="0.55000000000000004">
      <c r="A23" s="5" t="s">
        <v>74</v>
      </c>
      <c r="B23" s="5"/>
      <c r="C23" s="6">
        <v>20000</v>
      </c>
      <c r="D23" s="6"/>
      <c r="E23" s="6">
        <v>18397332000</v>
      </c>
      <c r="F23" s="6"/>
      <c r="G23" s="6">
        <v>18397332000</v>
      </c>
      <c r="I23" s="6">
        <f t="shared" si="0"/>
        <v>0</v>
      </c>
      <c r="J23" s="6"/>
      <c r="K23" s="6">
        <v>20000</v>
      </c>
      <c r="L23" s="6"/>
      <c r="M23" s="6">
        <v>18397332000</v>
      </c>
      <c r="N23" s="6"/>
      <c r="O23" s="6">
        <v>18397332000</v>
      </c>
      <c r="P23" s="6"/>
      <c r="Q23" s="6">
        <f t="shared" si="1"/>
        <v>0</v>
      </c>
    </row>
    <row r="24" spans="1:17" x14ac:dyDescent="0.55000000000000004">
      <c r="A24" s="5" t="s">
        <v>61</v>
      </c>
      <c r="B24" s="5"/>
      <c r="C24" s="6">
        <v>436</v>
      </c>
      <c r="D24" s="6"/>
      <c r="E24" s="6">
        <v>2042434692</v>
      </c>
      <c r="F24" s="6"/>
      <c r="G24" s="6">
        <v>1992547608</v>
      </c>
      <c r="I24" s="6">
        <f t="shared" si="0"/>
        <v>49887084</v>
      </c>
      <c r="J24" s="6"/>
      <c r="K24" s="6">
        <v>436</v>
      </c>
      <c r="L24" s="6"/>
      <c r="M24" s="6">
        <v>2042434692</v>
      </c>
      <c r="N24" s="6"/>
      <c r="O24" s="6">
        <v>1738123481</v>
      </c>
      <c r="P24" s="6"/>
      <c r="Q24" s="6">
        <f t="shared" si="1"/>
        <v>304311211</v>
      </c>
    </row>
    <row r="25" spans="1:17" x14ac:dyDescent="0.55000000000000004">
      <c r="A25" s="5" t="s">
        <v>56</v>
      </c>
      <c r="B25" s="5"/>
      <c r="C25" s="6">
        <v>3924</v>
      </c>
      <c r="D25" s="6"/>
      <c r="E25" s="6">
        <v>18381912229</v>
      </c>
      <c r="F25" s="6"/>
      <c r="G25" s="6">
        <v>17932928475</v>
      </c>
      <c r="I25" s="6">
        <f t="shared" si="0"/>
        <v>448983754</v>
      </c>
      <c r="J25" s="6"/>
      <c r="K25" s="6">
        <v>3924</v>
      </c>
      <c r="L25" s="6"/>
      <c r="M25" s="6">
        <v>18381912229</v>
      </c>
      <c r="N25" s="6"/>
      <c r="O25" s="6">
        <v>15643111331</v>
      </c>
      <c r="P25" s="6"/>
      <c r="Q25" s="6">
        <f t="shared" si="1"/>
        <v>2738800898</v>
      </c>
    </row>
    <row r="26" spans="1:17" x14ac:dyDescent="0.55000000000000004">
      <c r="A26" s="5" t="s">
        <v>77</v>
      </c>
      <c r="B26" s="5"/>
      <c r="C26" s="6">
        <v>5000</v>
      </c>
      <c r="D26" s="6"/>
      <c r="E26" s="6">
        <v>4996375000</v>
      </c>
      <c r="F26" s="6"/>
      <c r="G26" s="6">
        <v>4996375000</v>
      </c>
      <c r="I26" s="6">
        <f t="shared" si="0"/>
        <v>0</v>
      </c>
      <c r="J26" s="6"/>
      <c r="K26" s="6">
        <v>5000</v>
      </c>
      <c r="L26" s="6"/>
      <c r="M26" s="6">
        <v>4996375000</v>
      </c>
      <c r="N26" s="6"/>
      <c r="O26" s="6">
        <v>4996375000</v>
      </c>
      <c r="P26" s="6"/>
      <c r="Q26" s="6">
        <f t="shared" si="1"/>
        <v>0</v>
      </c>
    </row>
    <row r="27" spans="1:17" x14ac:dyDescent="0.55000000000000004">
      <c r="A27" s="5" t="s">
        <v>63</v>
      </c>
      <c r="B27" s="5"/>
      <c r="C27" s="6">
        <v>134150</v>
      </c>
      <c r="D27" s="6"/>
      <c r="E27" s="6">
        <v>593477969335</v>
      </c>
      <c r="F27" s="6"/>
      <c r="G27" s="6">
        <v>583736172533</v>
      </c>
      <c r="I27" s="6">
        <f t="shared" si="0"/>
        <v>9741796802</v>
      </c>
      <c r="J27" s="6"/>
      <c r="K27" s="6">
        <v>134150</v>
      </c>
      <c r="L27" s="6"/>
      <c r="M27" s="6">
        <v>593477969335</v>
      </c>
      <c r="N27" s="6"/>
      <c r="O27" s="6">
        <v>578812303829</v>
      </c>
      <c r="P27" s="6"/>
      <c r="Q27" s="6">
        <f t="shared" si="1"/>
        <v>14665665506</v>
      </c>
    </row>
    <row r="28" spans="1:17" x14ac:dyDescent="0.55000000000000004">
      <c r="A28" s="5" t="s">
        <v>81</v>
      </c>
      <c r="B28" s="5"/>
      <c r="C28" s="6">
        <v>200000</v>
      </c>
      <c r="D28" s="6"/>
      <c r="E28" s="6">
        <v>199855000000</v>
      </c>
      <c r="F28" s="6"/>
      <c r="G28" s="6">
        <v>199855000000</v>
      </c>
      <c r="I28" s="6">
        <f t="shared" si="0"/>
        <v>0</v>
      </c>
      <c r="J28" s="6"/>
      <c r="K28" s="6">
        <v>200000</v>
      </c>
      <c r="L28" s="6"/>
      <c r="M28" s="6">
        <v>199855000000</v>
      </c>
      <c r="N28" s="6"/>
      <c r="O28" s="6">
        <v>200000000000</v>
      </c>
      <c r="P28" s="6"/>
      <c r="Q28" s="6">
        <f t="shared" si="1"/>
        <v>-145000000</v>
      </c>
    </row>
    <row r="29" spans="1:17" x14ac:dyDescent="0.55000000000000004">
      <c r="A29" s="5" t="s">
        <v>67</v>
      </c>
      <c r="B29" s="5"/>
      <c r="C29" s="6">
        <v>3772</v>
      </c>
      <c r="D29" s="6"/>
      <c r="E29" s="6">
        <v>9993302319</v>
      </c>
      <c r="F29" s="6"/>
      <c r="G29" s="6">
        <v>9993302319</v>
      </c>
      <c r="I29" s="6">
        <f t="shared" si="0"/>
        <v>0</v>
      </c>
      <c r="J29" s="6"/>
      <c r="K29" s="6">
        <v>3772</v>
      </c>
      <c r="L29" s="6"/>
      <c r="M29" s="6">
        <v>9993302319</v>
      </c>
      <c r="N29" s="6"/>
      <c r="O29" s="6">
        <v>10000552720</v>
      </c>
      <c r="P29" s="6"/>
      <c r="Q29" s="6">
        <f t="shared" si="1"/>
        <v>-7250401</v>
      </c>
    </row>
    <row r="30" spans="1:17" x14ac:dyDescent="0.55000000000000004">
      <c r="A30" s="1" t="s">
        <v>45</v>
      </c>
      <c r="C30" s="1" t="s">
        <v>45</v>
      </c>
      <c r="E30" s="10">
        <f>SUM(E8:E29)</f>
        <v>17837710878624</v>
      </c>
      <c r="F30" s="8"/>
      <c r="G30" s="10">
        <f>SUM(G8:G29)</f>
        <v>16994421131257</v>
      </c>
      <c r="H30" s="8"/>
      <c r="I30" s="10">
        <f>SUM(I8:I29)</f>
        <v>843289747367</v>
      </c>
      <c r="J30" s="8"/>
      <c r="K30" s="8" t="s">
        <v>45</v>
      </c>
      <c r="L30" s="8"/>
      <c r="M30" s="10">
        <f>SUM(M8:M29)</f>
        <v>17837710878624</v>
      </c>
      <c r="N30" s="8"/>
      <c r="O30" s="10">
        <f>SUM(O8:O29)</f>
        <v>16960346775699</v>
      </c>
      <c r="P30" s="8"/>
      <c r="Q30" s="10">
        <f>SUM(Q8:Q29)</f>
        <v>877364102925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E7D9B-DADF-48CC-930D-0DDCED2D1430}">
  <dimension ref="A2:AA20"/>
  <sheetViews>
    <sheetView rightToLeft="1" workbookViewId="0">
      <selection activeCell="A11" sqref="A11:XFD11"/>
    </sheetView>
  </sheetViews>
  <sheetFormatPr defaultRowHeight="24" x14ac:dyDescent="0.55000000000000004"/>
  <cols>
    <col min="1" max="1" width="37.28515625" style="5" bestFit="1" customWidth="1"/>
    <col min="2" max="2" width="1" style="5" customWidth="1"/>
    <col min="3" max="3" width="19" style="5" customWidth="1"/>
    <col min="4" max="4" width="1" style="5" customWidth="1"/>
    <col min="5" max="5" width="23" style="5" customWidth="1"/>
    <col min="6" max="6" width="1" style="5" customWidth="1"/>
    <col min="7" max="7" width="26" style="5" customWidth="1"/>
    <col min="8" max="8" width="1" style="5" customWidth="1"/>
    <col min="9" max="9" width="14.28515625" style="5" bestFit="1" customWidth="1"/>
    <col min="10" max="10" width="1" style="5" customWidth="1"/>
    <col min="11" max="11" width="24" style="5" customWidth="1"/>
    <col min="12" max="12" width="1" style="5" customWidth="1"/>
    <col min="13" max="13" width="21" style="5" customWidth="1"/>
    <col min="14" max="14" width="1" style="5" customWidth="1"/>
    <col min="15" max="15" width="24" style="5" customWidth="1"/>
    <col min="16" max="16" width="1" style="5" customWidth="1"/>
    <col min="17" max="17" width="19" style="5" customWidth="1"/>
    <col min="18" max="18" width="1" style="5" customWidth="1"/>
    <col min="19" max="19" width="16" style="5" customWidth="1"/>
    <col min="20" max="20" width="1" style="5" customWidth="1"/>
    <col min="21" max="21" width="23" style="5" customWidth="1"/>
    <col min="22" max="22" width="1" style="5" customWidth="1"/>
    <col min="23" max="23" width="26" style="5" customWidth="1"/>
    <col min="24" max="24" width="1" style="5" customWidth="1"/>
    <col min="25" max="25" width="32" style="5" customWidth="1"/>
    <col min="26" max="26" width="1" style="5" customWidth="1"/>
    <col min="27" max="16384" width="9.140625" style="5"/>
  </cols>
  <sheetData>
    <row r="2" spans="1:27" ht="24.75" x14ac:dyDescent="0.55000000000000004">
      <c r="A2" s="25" t="s">
        <v>0</v>
      </c>
      <c r="B2" s="25" t="s">
        <v>0</v>
      </c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 t="s">
        <v>0</v>
      </c>
      <c r="I2" s="25" t="s">
        <v>0</v>
      </c>
      <c r="J2" s="25" t="s">
        <v>0</v>
      </c>
      <c r="K2" s="25" t="s">
        <v>0</v>
      </c>
      <c r="L2" s="25" t="s">
        <v>0</v>
      </c>
      <c r="M2" s="25" t="s">
        <v>0</v>
      </c>
      <c r="N2" s="25" t="s">
        <v>0</v>
      </c>
      <c r="O2" s="25" t="s">
        <v>0</v>
      </c>
      <c r="P2" s="25" t="s">
        <v>0</v>
      </c>
      <c r="Q2" s="25" t="s">
        <v>0</v>
      </c>
      <c r="R2" s="25" t="s">
        <v>0</v>
      </c>
      <c r="S2" s="25" t="s">
        <v>0</v>
      </c>
      <c r="T2" s="25" t="s">
        <v>0</v>
      </c>
      <c r="U2" s="25" t="s">
        <v>0</v>
      </c>
      <c r="V2" s="25" t="s">
        <v>0</v>
      </c>
      <c r="W2" s="25" t="s">
        <v>0</v>
      </c>
      <c r="X2" s="25" t="s">
        <v>0</v>
      </c>
      <c r="Y2" s="25" t="s">
        <v>0</v>
      </c>
    </row>
    <row r="3" spans="1:27" ht="24.75" x14ac:dyDescent="0.55000000000000004">
      <c r="A3" s="25" t="s">
        <v>1</v>
      </c>
      <c r="B3" s="25" t="s">
        <v>1</v>
      </c>
      <c r="C3" s="25" t="s">
        <v>1</v>
      </c>
      <c r="D3" s="25" t="s">
        <v>1</v>
      </c>
      <c r="E3" s="25" t="s">
        <v>1</v>
      </c>
      <c r="F3" s="25" t="s">
        <v>1</v>
      </c>
      <c r="G3" s="25" t="s">
        <v>1</v>
      </c>
      <c r="H3" s="25" t="s">
        <v>1</v>
      </c>
      <c r="I3" s="25" t="s">
        <v>1</v>
      </c>
      <c r="J3" s="25" t="s">
        <v>1</v>
      </c>
      <c r="K3" s="25" t="s">
        <v>1</v>
      </c>
      <c r="L3" s="25" t="s">
        <v>1</v>
      </c>
      <c r="M3" s="25" t="s">
        <v>1</v>
      </c>
      <c r="N3" s="25" t="s">
        <v>1</v>
      </c>
      <c r="O3" s="25" t="s">
        <v>1</v>
      </c>
      <c r="P3" s="25" t="s">
        <v>1</v>
      </c>
      <c r="Q3" s="25" t="s">
        <v>1</v>
      </c>
      <c r="R3" s="25" t="s">
        <v>1</v>
      </c>
      <c r="S3" s="25" t="s">
        <v>1</v>
      </c>
      <c r="T3" s="25" t="s">
        <v>1</v>
      </c>
      <c r="U3" s="25" t="s">
        <v>1</v>
      </c>
      <c r="V3" s="25" t="s">
        <v>1</v>
      </c>
      <c r="W3" s="25" t="s">
        <v>1</v>
      </c>
      <c r="X3" s="25" t="s">
        <v>1</v>
      </c>
      <c r="Y3" s="25" t="s">
        <v>1</v>
      </c>
    </row>
    <row r="4" spans="1:27" ht="24.75" x14ac:dyDescent="0.55000000000000004">
      <c r="A4" s="25" t="s">
        <v>2</v>
      </c>
      <c r="B4" s="25" t="s">
        <v>2</v>
      </c>
      <c r="C4" s="25" t="s">
        <v>2</v>
      </c>
      <c r="D4" s="25" t="s">
        <v>2</v>
      </c>
      <c r="E4" s="25" t="s">
        <v>2</v>
      </c>
      <c r="F4" s="25" t="s">
        <v>2</v>
      </c>
      <c r="G4" s="25" t="s">
        <v>2</v>
      </c>
      <c r="H4" s="25" t="s">
        <v>2</v>
      </c>
      <c r="I4" s="25" t="s">
        <v>2</v>
      </c>
      <c r="J4" s="25" t="s">
        <v>2</v>
      </c>
      <c r="K4" s="25" t="s">
        <v>2</v>
      </c>
      <c r="L4" s="25" t="s">
        <v>2</v>
      </c>
      <c r="M4" s="25" t="s">
        <v>2</v>
      </c>
      <c r="N4" s="25" t="s">
        <v>2</v>
      </c>
      <c r="O4" s="25" t="s">
        <v>2</v>
      </c>
      <c r="P4" s="25" t="s">
        <v>2</v>
      </c>
      <c r="Q4" s="25" t="s">
        <v>2</v>
      </c>
      <c r="R4" s="25" t="s">
        <v>2</v>
      </c>
      <c r="S4" s="25" t="s">
        <v>2</v>
      </c>
      <c r="T4" s="25" t="s">
        <v>2</v>
      </c>
      <c r="U4" s="25" t="s">
        <v>2</v>
      </c>
      <c r="V4" s="25" t="s">
        <v>2</v>
      </c>
      <c r="W4" s="25" t="s">
        <v>2</v>
      </c>
      <c r="X4" s="25" t="s">
        <v>2</v>
      </c>
      <c r="Y4" s="25" t="s">
        <v>2</v>
      </c>
    </row>
    <row r="6" spans="1:27" ht="25.5" thickBot="1" x14ac:dyDescent="0.6">
      <c r="A6" s="24" t="s">
        <v>3</v>
      </c>
      <c r="C6" s="24" t="s">
        <v>203</v>
      </c>
      <c r="D6" s="24" t="s">
        <v>4</v>
      </c>
      <c r="E6" s="24" t="s">
        <v>4</v>
      </c>
      <c r="F6" s="24" t="s">
        <v>4</v>
      </c>
      <c r="G6" s="24" t="s">
        <v>4</v>
      </c>
      <c r="I6" s="24" t="s">
        <v>5</v>
      </c>
      <c r="J6" s="24" t="s">
        <v>5</v>
      </c>
      <c r="K6" s="24" t="s">
        <v>5</v>
      </c>
      <c r="L6" s="24" t="s">
        <v>5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  <c r="S6" s="24" t="s">
        <v>6</v>
      </c>
      <c r="T6" s="24" t="s">
        <v>6</v>
      </c>
      <c r="U6" s="24" t="s">
        <v>6</v>
      </c>
      <c r="V6" s="24" t="s">
        <v>6</v>
      </c>
      <c r="W6" s="24" t="s">
        <v>6</v>
      </c>
      <c r="X6" s="24" t="s">
        <v>6</v>
      </c>
      <c r="Y6" s="24" t="s">
        <v>6</v>
      </c>
    </row>
    <row r="7" spans="1:27" ht="25.5" thickBot="1" x14ac:dyDescent="0.6">
      <c r="A7" s="24" t="s">
        <v>3</v>
      </c>
      <c r="C7" s="24" t="s">
        <v>7</v>
      </c>
      <c r="E7" s="24" t="s">
        <v>8</v>
      </c>
      <c r="G7" s="24" t="s">
        <v>9</v>
      </c>
      <c r="I7" s="24" t="s">
        <v>10</v>
      </c>
      <c r="J7" s="24" t="s">
        <v>10</v>
      </c>
      <c r="K7" s="24" t="s">
        <v>10</v>
      </c>
      <c r="M7" s="24" t="s">
        <v>11</v>
      </c>
      <c r="N7" s="24" t="s">
        <v>11</v>
      </c>
      <c r="O7" s="24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4" t="s">
        <v>13</v>
      </c>
    </row>
    <row r="8" spans="1:27" ht="25.5" thickBot="1" x14ac:dyDescent="0.6">
      <c r="A8" s="24" t="s">
        <v>3</v>
      </c>
      <c r="C8" s="24" t="s">
        <v>7</v>
      </c>
      <c r="E8" s="24" t="s">
        <v>8</v>
      </c>
      <c r="G8" s="24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24" t="s">
        <v>7</v>
      </c>
      <c r="S8" s="24" t="s">
        <v>12</v>
      </c>
      <c r="U8" s="24" t="s">
        <v>8</v>
      </c>
      <c r="W8" s="24" t="s">
        <v>9</v>
      </c>
      <c r="Y8" s="24" t="s">
        <v>13</v>
      </c>
    </row>
    <row r="9" spans="1:27" x14ac:dyDescent="0.55000000000000004">
      <c r="A9" s="5" t="s">
        <v>15</v>
      </c>
      <c r="C9" s="6">
        <v>19097797</v>
      </c>
      <c r="D9" s="6"/>
      <c r="E9" s="6">
        <v>2423961164524</v>
      </c>
      <c r="F9" s="6"/>
      <c r="G9" s="6">
        <v>2485917308225.8198</v>
      </c>
      <c r="H9" s="6"/>
      <c r="I9" s="6">
        <v>237823037</v>
      </c>
      <c r="J9" s="6"/>
      <c r="K9" s="6">
        <v>31800346960382</v>
      </c>
      <c r="L9" s="6"/>
      <c r="M9" s="6">
        <v>-245686254</v>
      </c>
      <c r="N9" s="6"/>
      <c r="O9" s="6">
        <v>33218727779735</v>
      </c>
      <c r="P9" s="6"/>
      <c r="Q9" s="6">
        <v>11234580</v>
      </c>
      <c r="R9" s="6"/>
      <c r="S9" s="6">
        <v>145018</v>
      </c>
      <c r="T9" s="6"/>
      <c r="U9" s="6">
        <v>1578807400597</v>
      </c>
      <c r="V9" s="6"/>
      <c r="W9" s="6">
        <v>1628825310522.6101</v>
      </c>
      <c r="X9" s="6"/>
      <c r="Y9" s="6" t="s">
        <v>16</v>
      </c>
      <c r="Z9" s="6"/>
      <c r="AA9" s="6"/>
    </row>
    <row r="10" spans="1:27" x14ac:dyDescent="0.55000000000000004">
      <c r="A10" s="5" t="s">
        <v>17</v>
      </c>
      <c r="C10" s="6">
        <v>40872508</v>
      </c>
      <c r="D10" s="6"/>
      <c r="E10" s="6">
        <v>1778643201779</v>
      </c>
      <c r="F10" s="6"/>
      <c r="G10" s="6">
        <v>1930563022820.3899</v>
      </c>
      <c r="H10" s="6"/>
      <c r="I10" s="6">
        <v>74986883</v>
      </c>
      <c r="J10" s="6"/>
      <c r="K10" s="6">
        <v>3984196287652</v>
      </c>
      <c r="L10" s="6"/>
      <c r="M10" s="6">
        <v>-73143991</v>
      </c>
      <c r="N10" s="6"/>
      <c r="O10" s="6">
        <v>3885167524596</v>
      </c>
      <c r="P10" s="6"/>
      <c r="Q10" s="6">
        <v>42715400</v>
      </c>
      <c r="R10" s="6"/>
      <c r="S10" s="6">
        <v>55310</v>
      </c>
      <c r="T10" s="6"/>
      <c r="U10" s="6">
        <v>2243328706203</v>
      </c>
      <c r="V10" s="6"/>
      <c r="W10" s="6">
        <v>2362027659166.1699</v>
      </c>
      <c r="X10" s="6"/>
      <c r="Y10" s="6" t="s">
        <v>18</v>
      </c>
      <c r="Z10" s="6"/>
      <c r="AA10" s="6"/>
    </row>
    <row r="11" spans="1:27" x14ac:dyDescent="0.55000000000000004">
      <c r="A11" s="5" t="s">
        <v>21</v>
      </c>
      <c r="C11" s="6">
        <v>94036473</v>
      </c>
      <c r="D11" s="6"/>
      <c r="E11" s="6">
        <v>1406910372630</v>
      </c>
      <c r="F11" s="6"/>
      <c r="G11" s="6">
        <v>1506106512189.3501</v>
      </c>
      <c r="H11" s="6"/>
      <c r="I11" s="6">
        <v>151297607</v>
      </c>
      <c r="J11" s="6"/>
      <c r="K11" s="6">
        <v>2694937563258</v>
      </c>
      <c r="L11" s="6"/>
      <c r="M11" s="6">
        <v>-148322592</v>
      </c>
      <c r="N11" s="6"/>
      <c r="O11" s="6">
        <v>2632902098069</v>
      </c>
      <c r="P11" s="6"/>
      <c r="Q11" s="6">
        <v>97011488</v>
      </c>
      <c r="R11" s="6"/>
      <c r="S11" s="6">
        <v>18980</v>
      </c>
      <c r="T11" s="6"/>
      <c r="U11" s="6">
        <v>1703585590434</v>
      </c>
      <c r="V11" s="6"/>
      <c r="W11" s="6">
        <v>1840840738704.97</v>
      </c>
      <c r="X11" s="6"/>
      <c r="Y11" s="6" t="s">
        <v>22</v>
      </c>
      <c r="Z11" s="6"/>
      <c r="AA11" s="6"/>
    </row>
    <row r="12" spans="1:27" x14ac:dyDescent="0.55000000000000004">
      <c r="A12" s="5" t="s">
        <v>23</v>
      </c>
      <c r="C12" s="6">
        <v>80042406</v>
      </c>
      <c r="D12" s="6"/>
      <c r="E12" s="6">
        <v>1388586433026</v>
      </c>
      <c r="F12" s="6"/>
      <c r="G12" s="6">
        <v>1389083863531.6499</v>
      </c>
      <c r="H12" s="6"/>
      <c r="I12" s="6">
        <v>3854335248</v>
      </c>
      <c r="J12" s="6"/>
      <c r="K12" s="6">
        <v>67646578426481</v>
      </c>
      <c r="L12" s="6"/>
      <c r="M12" s="6">
        <v>-3854938284</v>
      </c>
      <c r="N12" s="6"/>
      <c r="O12" s="6">
        <v>67646304136976</v>
      </c>
      <c r="P12" s="6"/>
      <c r="Q12" s="6">
        <v>79439370</v>
      </c>
      <c r="R12" s="6"/>
      <c r="S12" s="6">
        <v>17737</v>
      </c>
      <c r="T12" s="6"/>
      <c r="U12" s="6">
        <v>1408123155244</v>
      </c>
      <c r="V12" s="6"/>
      <c r="W12" s="6">
        <v>1408963267586.04</v>
      </c>
      <c r="X12" s="6"/>
      <c r="Y12" s="6" t="s">
        <v>24</v>
      </c>
      <c r="Z12" s="6"/>
      <c r="AA12" s="6"/>
    </row>
    <row r="13" spans="1:27" x14ac:dyDescent="0.55000000000000004">
      <c r="A13" s="5" t="s">
        <v>31</v>
      </c>
      <c r="C13" s="6">
        <v>213544596</v>
      </c>
      <c r="D13" s="6"/>
      <c r="E13" s="6">
        <v>2363603600303</v>
      </c>
      <c r="F13" s="6"/>
      <c r="G13" s="6">
        <v>2465854304280.1001</v>
      </c>
      <c r="H13" s="6"/>
      <c r="I13" s="6">
        <v>103375942</v>
      </c>
      <c r="J13" s="6"/>
      <c r="K13" s="6">
        <v>1333213390492</v>
      </c>
      <c r="L13" s="6"/>
      <c r="M13" s="6">
        <v>-98449940</v>
      </c>
      <c r="N13" s="6"/>
      <c r="O13" s="6">
        <v>1280298002185</v>
      </c>
      <c r="P13" s="6"/>
      <c r="Q13" s="6">
        <v>218470598</v>
      </c>
      <c r="R13" s="6"/>
      <c r="S13" s="6">
        <v>14160</v>
      </c>
      <c r="T13" s="6"/>
      <c r="U13" s="6">
        <v>2574599071025</v>
      </c>
      <c r="V13" s="6"/>
      <c r="W13" s="6">
        <v>3092808951058.9302</v>
      </c>
      <c r="X13" s="6"/>
      <c r="Y13" s="6" t="s">
        <v>32</v>
      </c>
      <c r="Z13" s="6"/>
      <c r="AA13" s="6"/>
    </row>
    <row r="14" spans="1:27" x14ac:dyDescent="0.55000000000000004">
      <c r="A14" s="5" t="s">
        <v>33</v>
      </c>
      <c r="C14" s="6">
        <v>21267846</v>
      </c>
      <c r="D14" s="6"/>
      <c r="E14" s="6">
        <v>191358889261</v>
      </c>
      <c r="F14" s="6"/>
      <c r="G14" s="6">
        <v>203272319115.65701</v>
      </c>
      <c r="H14" s="6"/>
      <c r="I14" s="6">
        <v>212819336</v>
      </c>
      <c r="J14" s="6"/>
      <c r="K14" s="6">
        <v>2146694664235</v>
      </c>
      <c r="L14" s="6"/>
      <c r="M14" s="6">
        <v>-174751541</v>
      </c>
      <c r="N14" s="6"/>
      <c r="O14" s="6">
        <v>1788926858315</v>
      </c>
      <c r="P14" s="6"/>
      <c r="Q14" s="6">
        <v>59335641</v>
      </c>
      <c r="R14" s="6"/>
      <c r="S14" s="6">
        <v>10180</v>
      </c>
      <c r="T14" s="6"/>
      <c r="U14" s="6">
        <v>612983056770</v>
      </c>
      <c r="V14" s="6"/>
      <c r="W14" s="6">
        <v>603893366633.97205</v>
      </c>
      <c r="X14" s="6"/>
      <c r="Y14" s="6" t="s">
        <v>34</v>
      </c>
      <c r="Z14" s="6"/>
      <c r="AA14" s="6"/>
    </row>
    <row r="15" spans="1:27" x14ac:dyDescent="0.55000000000000004">
      <c r="A15" s="5" t="s">
        <v>35</v>
      </c>
      <c r="C15" s="6">
        <v>131256321</v>
      </c>
      <c r="D15" s="6"/>
      <c r="E15" s="6">
        <v>1423904098225</v>
      </c>
      <c r="F15" s="6"/>
      <c r="G15" s="6">
        <v>1585199783295.05</v>
      </c>
      <c r="H15" s="6"/>
      <c r="I15" s="6">
        <v>85341474</v>
      </c>
      <c r="J15" s="6"/>
      <c r="K15" s="6">
        <v>1143416360212</v>
      </c>
      <c r="L15" s="6"/>
      <c r="M15" s="6">
        <v>-71756231</v>
      </c>
      <c r="N15" s="6"/>
      <c r="O15" s="6">
        <v>958504393680</v>
      </c>
      <c r="P15" s="6"/>
      <c r="Q15" s="6">
        <v>144841564</v>
      </c>
      <c r="R15" s="6"/>
      <c r="S15" s="6">
        <v>14170</v>
      </c>
      <c r="T15" s="6"/>
      <c r="U15" s="6">
        <v>1750618778188</v>
      </c>
      <c r="V15" s="6"/>
      <c r="W15" s="6">
        <v>2051917515701.55</v>
      </c>
      <c r="X15" s="6"/>
      <c r="Y15" s="6" t="s">
        <v>36</v>
      </c>
      <c r="Z15" s="6"/>
      <c r="AA15" s="6"/>
    </row>
    <row r="16" spans="1:27" x14ac:dyDescent="0.55000000000000004">
      <c r="A16" s="5" t="s">
        <v>37</v>
      </c>
      <c r="C16" s="6">
        <v>64589866</v>
      </c>
      <c r="D16" s="6"/>
      <c r="E16" s="6">
        <v>1078293775370</v>
      </c>
      <c r="F16" s="6"/>
      <c r="G16" s="6">
        <v>1128698138325.3899</v>
      </c>
      <c r="H16" s="6"/>
      <c r="I16" s="6">
        <v>166869614</v>
      </c>
      <c r="J16" s="6"/>
      <c r="K16" s="6">
        <v>3491114164194</v>
      </c>
      <c r="L16" s="6"/>
      <c r="M16" s="6">
        <v>-167335753</v>
      </c>
      <c r="N16" s="6"/>
      <c r="O16" s="6">
        <v>3445147870433</v>
      </c>
      <c r="P16" s="6"/>
      <c r="Q16" s="6">
        <v>64123727</v>
      </c>
      <c r="R16" s="6"/>
      <c r="S16" s="6">
        <v>24145</v>
      </c>
      <c r="T16" s="6"/>
      <c r="U16" s="6">
        <v>1404732137665</v>
      </c>
      <c r="V16" s="6"/>
      <c r="W16" s="6">
        <v>1547899674910.25</v>
      </c>
      <c r="X16" s="6"/>
      <c r="Y16" s="6" t="s">
        <v>38</v>
      </c>
      <c r="Z16" s="6"/>
      <c r="AA16" s="6"/>
    </row>
    <row r="17" spans="1:27" x14ac:dyDescent="0.55000000000000004">
      <c r="A17" s="5" t="s">
        <v>39</v>
      </c>
      <c r="C17" s="6">
        <v>24592910</v>
      </c>
      <c r="D17" s="6"/>
      <c r="E17" s="6">
        <v>265902598461</v>
      </c>
      <c r="F17" s="6"/>
      <c r="G17" s="6">
        <v>271687114481.819</v>
      </c>
      <c r="H17" s="6"/>
      <c r="I17" s="6">
        <v>148319208</v>
      </c>
      <c r="J17" s="6"/>
      <c r="K17" s="6">
        <v>1858445787346</v>
      </c>
      <c r="L17" s="6"/>
      <c r="M17" s="6">
        <v>-162400914</v>
      </c>
      <c r="N17" s="6"/>
      <c r="O17" s="6">
        <v>2066386299429</v>
      </c>
      <c r="P17" s="6"/>
      <c r="Q17" s="6">
        <v>10511204</v>
      </c>
      <c r="R17" s="6"/>
      <c r="S17" s="6">
        <v>14010</v>
      </c>
      <c r="T17" s="6"/>
      <c r="U17" s="6">
        <v>140194507719</v>
      </c>
      <c r="V17" s="6"/>
      <c r="W17" s="6">
        <v>147226993322.59</v>
      </c>
      <c r="X17" s="6"/>
      <c r="Y17" s="6" t="s">
        <v>40</v>
      </c>
      <c r="Z17" s="6"/>
      <c r="AA17" s="6"/>
    </row>
    <row r="18" spans="1:27" x14ac:dyDescent="0.55000000000000004">
      <c r="A18" s="5" t="s">
        <v>41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9000000</v>
      </c>
      <c r="J18" s="6"/>
      <c r="K18" s="6">
        <v>90000000000</v>
      </c>
      <c r="L18" s="6"/>
      <c r="M18" s="6">
        <v>0</v>
      </c>
      <c r="N18" s="6"/>
      <c r="O18" s="6">
        <v>0</v>
      </c>
      <c r="P18" s="6"/>
      <c r="Q18" s="6">
        <v>9000000</v>
      </c>
      <c r="R18" s="6"/>
      <c r="S18" s="6">
        <v>10000</v>
      </c>
      <c r="T18" s="6"/>
      <c r="U18" s="6">
        <v>90000000000</v>
      </c>
      <c r="V18" s="6"/>
      <c r="W18" s="6">
        <v>89983125000</v>
      </c>
      <c r="X18" s="6"/>
      <c r="Y18" s="6" t="s">
        <v>42</v>
      </c>
      <c r="Z18" s="6"/>
      <c r="AA18" s="6"/>
    </row>
    <row r="19" spans="1:27" ht="24.75" thickBot="1" x14ac:dyDescent="0.6">
      <c r="A19" s="5" t="s">
        <v>43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10000000</v>
      </c>
      <c r="J19" s="6"/>
      <c r="K19" s="6">
        <v>100000000000</v>
      </c>
      <c r="L19" s="6"/>
      <c r="M19" s="6">
        <v>0</v>
      </c>
      <c r="N19" s="6"/>
      <c r="O19" s="6">
        <v>0</v>
      </c>
      <c r="P19" s="6"/>
      <c r="Q19" s="6">
        <v>10000000</v>
      </c>
      <c r="R19" s="6"/>
      <c r="S19" s="6">
        <v>10000</v>
      </c>
      <c r="T19" s="6"/>
      <c r="U19" s="6">
        <v>100000000000</v>
      </c>
      <c r="V19" s="6"/>
      <c r="W19" s="6">
        <v>99976250000</v>
      </c>
      <c r="X19" s="6"/>
      <c r="Y19" s="6" t="s">
        <v>44</v>
      </c>
      <c r="Z19" s="6"/>
      <c r="AA19" s="6"/>
    </row>
    <row r="20" spans="1:27" ht="24.75" thickBot="1" x14ac:dyDescent="0.6">
      <c r="A20" s="5" t="s">
        <v>45</v>
      </c>
      <c r="C20" s="5" t="s">
        <v>45</v>
      </c>
      <c r="E20" s="7">
        <f>SUM(E9:E19)</f>
        <v>12321164133579</v>
      </c>
      <c r="G20" s="7">
        <f>SUM(G9:G19)</f>
        <v>12966382366265.227</v>
      </c>
      <c r="I20" s="5" t="s">
        <v>45</v>
      </c>
      <c r="K20" s="7">
        <f>SUM(K9:K19)</f>
        <v>116288943604252</v>
      </c>
      <c r="M20" s="5" t="s">
        <v>45</v>
      </c>
      <c r="O20" s="7">
        <f>SUM(O9:O19)</f>
        <v>116922364963418</v>
      </c>
      <c r="Q20" s="5" t="s">
        <v>45</v>
      </c>
      <c r="S20" s="5" t="s">
        <v>45</v>
      </c>
      <c r="U20" s="7">
        <f>SUM(U9:U19)</f>
        <v>13606972403845</v>
      </c>
      <c r="W20" s="7">
        <f>SUM(W9:W19)</f>
        <v>14874362852607.084</v>
      </c>
      <c r="Y20" s="23" t="s">
        <v>46</v>
      </c>
    </row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topLeftCell="A4" workbookViewId="0">
      <selection activeCell="O16" sqref="A14:O16"/>
    </sheetView>
  </sheetViews>
  <sheetFormatPr defaultRowHeight="24" x14ac:dyDescent="0.55000000000000004"/>
  <cols>
    <col min="1" max="1" width="31.71093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1" style="1" customWidth="1"/>
    <col min="22" max="22" width="1" style="1" customWidth="1"/>
    <col min="23" max="23" width="18" style="1" customWidth="1"/>
    <col min="24" max="24" width="1" style="1" customWidth="1"/>
    <col min="25" max="25" width="11" style="1" customWidth="1"/>
    <col min="26" max="26" width="1" style="1" customWidth="1"/>
    <col min="27" max="27" width="14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2" style="1" customWidth="1"/>
    <col min="34" max="34" width="1" style="1" customWidth="1"/>
    <col min="35" max="35" width="22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  <c r="Z2" s="27" t="s">
        <v>0</v>
      </c>
      <c r="AA2" s="27" t="s">
        <v>0</v>
      </c>
      <c r="AB2" s="27" t="s">
        <v>0</v>
      </c>
      <c r="AC2" s="27" t="s">
        <v>0</v>
      </c>
      <c r="AD2" s="27" t="s">
        <v>0</v>
      </c>
      <c r="AE2" s="27" t="s">
        <v>0</v>
      </c>
      <c r="AF2" s="27" t="s">
        <v>0</v>
      </c>
      <c r="AG2" s="27" t="s">
        <v>0</v>
      </c>
      <c r="AH2" s="27" t="s">
        <v>0</v>
      </c>
      <c r="AI2" s="27" t="s">
        <v>0</v>
      </c>
      <c r="AJ2" s="27" t="s">
        <v>0</v>
      </c>
      <c r="AK2" s="27" t="s">
        <v>0</v>
      </c>
    </row>
    <row r="3" spans="1:37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  <c r="Z3" s="27" t="s">
        <v>1</v>
      </c>
      <c r="AA3" s="27" t="s">
        <v>1</v>
      </c>
      <c r="AB3" s="27" t="s">
        <v>1</v>
      </c>
      <c r="AC3" s="27" t="s">
        <v>1</v>
      </c>
      <c r="AD3" s="27" t="s">
        <v>1</v>
      </c>
      <c r="AE3" s="27" t="s">
        <v>1</v>
      </c>
      <c r="AF3" s="27" t="s">
        <v>1</v>
      </c>
      <c r="AG3" s="27" t="s">
        <v>1</v>
      </c>
      <c r="AH3" s="27" t="s">
        <v>1</v>
      </c>
      <c r="AI3" s="27" t="s">
        <v>1</v>
      </c>
      <c r="AJ3" s="27" t="s">
        <v>1</v>
      </c>
      <c r="AK3" s="27" t="s">
        <v>1</v>
      </c>
    </row>
    <row r="4" spans="1:3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  <c r="Z4" s="27" t="s">
        <v>2</v>
      </c>
      <c r="AA4" s="27" t="s">
        <v>2</v>
      </c>
      <c r="AB4" s="27" t="s">
        <v>2</v>
      </c>
      <c r="AC4" s="27" t="s">
        <v>2</v>
      </c>
      <c r="AD4" s="27" t="s">
        <v>2</v>
      </c>
      <c r="AE4" s="27" t="s">
        <v>2</v>
      </c>
      <c r="AF4" s="27" t="s">
        <v>2</v>
      </c>
      <c r="AG4" s="27" t="s">
        <v>2</v>
      </c>
      <c r="AH4" s="27" t="s">
        <v>2</v>
      </c>
      <c r="AI4" s="27" t="s">
        <v>2</v>
      </c>
      <c r="AJ4" s="27" t="s">
        <v>2</v>
      </c>
      <c r="AK4" s="27" t="s">
        <v>2</v>
      </c>
    </row>
    <row r="6" spans="1:37" ht="24.75" x14ac:dyDescent="0.55000000000000004">
      <c r="A6" s="26" t="s">
        <v>48</v>
      </c>
      <c r="B6" s="26" t="s">
        <v>48</v>
      </c>
      <c r="C6" s="26" t="s">
        <v>48</v>
      </c>
      <c r="D6" s="26" t="s">
        <v>48</v>
      </c>
      <c r="E6" s="26" t="s">
        <v>48</v>
      </c>
      <c r="F6" s="26" t="s">
        <v>48</v>
      </c>
      <c r="G6" s="26" t="s">
        <v>48</v>
      </c>
      <c r="H6" s="26" t="s">
        <v>48</v>
      </c>
      <c r="I6" s="26" t="s">
        <v>48</v>
      </c>
      <c r="J6" s="26" t="s">
        <v>48</v>
      </c>
      <c r="K6" s="26" t="s">
        <v>48</v>
      </c>
      <c r="L6" s="26" t="s">
        <v>48</v>
      </c>
      <c r="M6" s="26" t="s">
        <v>48</v>
      </c>
      <c r="O6" s="26" t="s">
        <v>203</v>
      </c>
      <c r="P6" s="26" t="s">
        <v>4</v>
      </c>
      <c r="Q6" s="26" t="s">
        <v>4</v>
      </c>
      <c r="R6" s="26" t="s">
        <v>4</v>
      </c>
      <c r="S6" s="26" t="s">
        <v>4</v>
      </c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C6" s="26" t="s">
        <v>6</v>
      </c>
      <c r="AD6" s="26" t="s">
        <v>6</v>
      </c>
      <c r="AE6" s="26" t="s">
        <v>6</v>
      </c>
      <c r="AF6" s="26" t="s">
        <v>6</v>
      </c>
      <c r="AG6" s="26" t="s">
        <v>6</v>
      </c>
      <c r="AH6" s="26" t="s">
        <v>6</v>
      </c>
      <c r="AI6" s="26" t="s">
        <v>6</v>
      </c>
      <c r="AJ6" s="26" t="s">
        <v>6</v>
      </c>
      <c r="AK6" s="26" t="s">
        <v>6</v>
      </c>
    </row>
    <row r="7" spans="1:37" ht="24.75" x14ac:dyDescent="0.55000000000000004">
      <c r="A7" s="26" t="s">
        <v>49</v>
      </c>
      <c r="C7" s="26" t="s">
        <v>50</v>
      </c>
      <c r="E7" s="26" t="s">
        <v>51</v>
      </c>
      <c r="G7" s="26" t="s">
        <v>52</v>
      </c>
      <c r="I7" s="26" t="s">
        <v>53</v>
      </c>
      <c r="K7" s="26" t="s">
        <v>54</v>
      </c>
      <c r="M7" s="26" t="s">
        <v>47</v>
      </c>
      <c r="O7" s="26" t="s">
        <v>7</v>
      </c>
      <c r="Q7" s="26" t="s">
        <v>8</v>
      </c>
      <c r="S7" s="26" t="s">
        <v>9</v>
      </c>
      <c r="U7" s="26" t="s">
        <v>10</v>
      </c>
      <c r="V7" s="26" t="s">
        <v>10</v>
      </c>
      <c r="W7" s="26" t="s">
        <v>10</v>
      </c>
      <c r="Y7" s="26" t="s">
        <v>11</v>
      </c>
      <c r="Z7" s="26" t="s">
        <v>11</v>
      </c>
      <c r="AA7" s="26" t="s">
        <v>11</v>
      </c>
      <c r="AC7" s="26" t="s">
        <v>7</v>
      </c>
      <c r="AE7" s="26" t="s">
        <v>55</v>
      </c>
      <c r="AG7" s="26" t="s">
        <v>8</v>
      </c>
      <c r="AI7" s="26" t="s">
        <v>9</v>
      </c>
      <c r="AK7" s="26" t="s">
        <v>13</v>
      </c>
    </row>
    <row r="8" spans="1:37" ht="24.75" x14ac:dyDescent="0.55000000000000004">
      <c r="A8" s="26" t="s">
        <v>49</v>
      </c>
      <c r="C8" s="26" t="s">
        <v>50</v>
      </c>
      <c r="E8" s="26" t="s">
        <v>51</v>
      </c>
      <c r="G8" s="26" t="s">
        <v>52</v>
      </c>
      <c r="I8" s="26" t="s">
        <v>53</v>
      </c>
      <c r="K8" s="26" t="s">
        <v>54</v>
      </c>
      <c r="M8" s="26" t="s">
        <v>47</v>
      </c>
      <c r="O8" s="26" t="s">
        <v>7</v>
      </c>
      <c r="Q8" s="26" t="s">
        <v>8</v>
      </c>
      <c r="S8" s="26" t="s">
        <v>9</v>
      </c>
      <c r="U8" s="26" t="s">
        <v>7</v>
      </c>
      <c r="W8" s="26" t="s">
        <v>8</v>
      </c>
      <c r="Y8" s="26" t="s">
        <v>7</v>
      </c>
      <c r="AA8" s="26" t="s">
        <v>14</v>
      </c>
      <c r="AC8" s="26" t="s">
        <v>7</v>
      </c>
      <c r="AE8" s="26" t="s">
        <v>55</v>
      </c>
      <c r="AG8" s="26" t="s">
        <v>8</v>
      </c>
      <c r="AI8" s="26" t="s">
        <v>9</v>
      </c>
      <c r="AK8" s="26" t="s">
        <v>13</v>
      </c>
    </row>
    <row r="9" spans="1:37" x14ac:dyDescent="0.55000000000000004">
      <c r="A9" s="1" t="s">
        <v>56</v>
      </c>
      <c r="C9" s="8" t="s">
        <v>57</v>
      </c>
      <c r="D9" s="8"/>
      <c r="E9" s="8" t="s">
        <v>57</v>
      </c>
      <c r="F9" s="8"/>
      <c r="G9" s="8" t="s">
        <v>58</v>
      </c>
      <c r="H9" s="8"/>
      <c r="I9" s="8" t="s">
        <v>59</v>
      </c>
      <c r="J9" s="8"/>
      <c r="K9" s="9">
        <v>40.5</v>
      </c>
      <c r="L9" s="8"/>
      <c r="M9" s="9">
        <v>40.5</v>
      </c>
      <c r="N9" s="8"/>
      <c r="O9" s="9">
        <v>3924</v>
      </c>
      <c r="P9" s="8"/>
      <c r="Q9" s="9">
        <v>13497775200</v>
      </c>
      <c r="R9" s="8"/>
      <c r="S9" s="9">
        <v>17932928475</v>
      </c>
      <c r="T9" s="8"/>
      <c r="U9" s="9">
        <v>0</v>
      </c>
      <c r="V9" s="8"/>
      <c r="W9" s="9">
        <v>0</v>
      </c>
      <c r="X9" s="8"/>
      <c r="Y9" s="9">
        <v>0</v>
      </c>
      <c r="Z9" s="8"/>
      <c r="AA9" s="9">
        <v>0</v>
      </c>
      <c r="AB9" s="8"/>
      <c r="AC9" s="9">
        <v>3924</v>
      </c>
      <c r="AD9" s="8"/>
      <c r="AE9" s="9">
        <v>4687881</v>
      </c>
      <c r="AF9" s="8"/>
      <c r="AG9" s="9">
        <v>13497775200</v>
      </c>
      <c r="AH9" s="8"/>
      <c r="AI9" s="9">
        <v>18381912229</v>
      </c>
      <c r="AJ9" s="8"/>
      <c r="AK9" s="8" t="s">
        <v>60</v>
      </c>
    </row>
    <row r="10" spans="1:37" x14ac:dyDescent="0.55000000000000004">
      <c r="A10" s="1" t="s">
        <v>61</v>
      </c>
      <c r="C10" s="8" t="s">
        <v>57</v>
      </c>
      <c r="D10" s="8"/>
      <c r="E10" s="8" t="s">
        <v>57</v>
      </c>
      <c r="F10" s="8"/>
      <c r="G10" s="8" t="s">
        <v>58</v>
      </c>
      <c r="H10" s="8"/>
      <c r="I10" s="8" t="s">
        <v>59</v>
      </c>
      <c r="J10" s="8"/>
      <c r="K10" s="9">
        <v>40.5</v>
      </c>
      <c r="L10" s="8"/>
      <c r="M10" s="9">
        <v>40.5</v>
      </c>
      <c r="N10" s="8"/>
      <c r="O10" s="9">
        <v>436</v>
      </c>
      <c r="P10" s="8"/>
      <c r="Q10" s="9">
        <v>1536363284</v>
      </c>
      <c r="R10" s="8"/>
      <c r="S10" s="9">
        <v>1992547608</v>
      </c>
      <c r="T10" s="8"/>
      <c r="U10" s="9">
        <v>0</v>
      </c>
      <c r="V10" s="8"/>
      <c r="W10" s="9">
        <v>0</v>
      </c>
      <c r="X10" s="8"/>
      <c r="Y10" s="9">
        <v>0</v>
      </c>
      <c r="Z10" s="8"/>
      <c r="AA10" s="9">
        <v>0</v>
      </c>
      <c r="AB10" s="8"/>
      <c r="AC10" s="9">
        <v>436</v>
      </c>
      <c r="AD10" s="8"/>
      <c r="AE10" s="9">
        <v>4687881</v>
      </c>
      <c r="AF10" s="8"/>
      <c r="AG10" s="9">
        <v>1536363284</v>
      </c>
      <c r="AH10" s="8"/>
      <c r="AI10" s="9">
        <v>2042434692</v>
      </c>
      <c r="AJ10" s="8"/>
      <c r="AK10" s="8" t="s">
        <v>62</v>
      </c>
    </row>
    <row r="11" spans="1:37" x14ac:dyDescent="0.55000000000000004">
      <c r="A11" s="1" t="s">
        <v>63</v>
      </c>
      <c r="C11" s="8" t="s">
        <v>57</v>
      </c>
      <c r="D11" s="8"/>
      <c r="E11" s="8" t="s">
        <v>57</v>
      </c>
      <c r="F11" s="8"/>
      <c r="G11" s="8" t="s">
        <v>64</v>
      </c>
      <c r="H11" s="8"/>
      <c r="I11" s="8" t="s">
        <v>65</v>
      </c>
      <c r="J11" s="8"/>
      <c r="K11" s="9">
        <v>54.06</v>
      </c>
      <c r="L11" s="8"/>
      <c r="M11" s="9">
        <v>54.06</v>
      </c>
      <c r="N11" s="8"/>
      <c r="O11" s="9">
        <v>134150</v>
      </c>
      <c r="P11" s="8"/>
      <c r="Q11" s="9">
        <v>499994489500</v>
      </c>
      <c r="R11" s="8"/>
      <c r="S11" s="9">
        <v>583736172533</v>
      </c>
      <c r="T11" s="8"/>
      <c r="U11" s="9">
        <v>0</v>
      </c>
      <c r="V11" s="8"/>
      <c r="W11" s="9">
        <v>0</v>
      </c>
      <c r="X11" s="8"/>
      <c r="Y11" s="9">
        <v>0</v>
      </c>
      <c r="Z11" s="8"/>
      <c r="AA11" s="9">
        <v>0</v>
      </c>
      <c r="AB11" s="8"/>
      <c r="AC11" s="9">
        <v>134150</v>
      </c>
      <c r="AD11" s="8"/>
      <c r="AE11" s="9">
        <v>4427197</v>
      </c>
      <c r="AF11" s="8"/>
      <c r="AG11" s="9">
        <v>499994489500</v>
      </c>
      <c r="AH11" s="8"/>
      <c r="AI11" s="9">
        <v>593477969335</v>
      </c>
      <c r="AJ11" s="8"/>
      <c r="AK11" s="8" t="s">
        <v>66</v>
      </c>
    </row>
    <row r="12" spans="1:37" x14ac:dyDescent="0.55000000000000004">
      <c r="A12" s="1" t="s">
        <v>67</v>
      </c>
      <c r="C12" s="8" t="s">
        <v>57</v>
      </c>
      <c r="D12" s="8"/>
      <c r="E12" s="8" t="s">
        <v>57</v>
      </c>
      <c r="F12" s="8"/>
      <c r="G12" s="8" t="s">
        <v>68</v>
      </c>
      <c r="H12" s="8"/>
      <c r="I12" s="8" t="s">
        <v>69</v>
      </c>
      <c r="J12" s="8"/>
      <c r="K12" s="9">
        <v>30.5</v>
      </c>
      <c r="L12" s="8"/>
      <c r="M12" s="9">
        <v>30.5</v>
      </c>
      <c r="N12" s="8"/>
      <c r="O12" s="9">
        <v>3772</v>
      </c>
      <c r="P12" s="8"/>
      <c r="Q12" s="9">
        <v>10000552720</v>
      </c>
      <c r="R12" s="8"/>
      <c r="S12" s="9">
        <v>9993302319</v>
      </c>
      <c r="T12" s="8"/>
      <c r="U12" s="9">
        <v>0</v>
      </c>
      <c r="V12" s="8"/>
      <c r="W12" s="9">
        <v>0</v>
      </c>
      <c r="X12" s="8"/>
      <c r="Y12" s="9">
        <v>0</v>
      </c>
      <c r="Z12" s="8"/>
      <c r="AA12" s="9">
        <v>0</v>
      </c>
      <c r="AB12" s="8"/>
      <c r="AC12" s="9">
        <v>3772</v>
      </c>
      <c r="AD12" s="8"/>
      <c r="AE12" s="9">
        <v>2651260</v>
      </c>
      <c r="AF12" s="8"/>
      <c r="AG12" s="9">
        <v>10000552720</v>
      </c>
      <c r="AH12" s="8"/>
      <c r="AI12" s="9">
        <v>9993302319</v>
      </c>
      <c r="AJ12" s="8"/>
      <c r="AK12" s="8" t="s">
        <v>70</v>
      </c>
    </row>
    <row r="13" spans="1:37" x14ac:dyDescent="0.55000000000000004">
      <c r="A13" s="1" t="s">
        <v>71</v>
      </c>
      <c r="C13" s="8" t="s">
        <v>57</v>
      </c>
      <c r="D13" s="8"/>
      <c r="E13" s="8" t="s">
        <v>57</v>
      </c>
      <c r="F13" s="8"/>
      <c r="G13" s="8" t="s">
        <v>72</v>
      </c>
      <c r="H13" s="8"/>
      <c r="I13" s="8" t="s">
        <v>73</v>
      </c>
      <c r="J13" s="8"/>
      <c r="K13" s="9">
        <v>23</v>
      </c>
      <c r="L13" s="8"/>
      <c r="M13" s="9">
        <v>23</v>
      </c>
      <c r="N13" s="8"/>
      <c r="O13" s="9">
        <v>9335</v>
      </c>
      <c r="P13" s="8"/>
      <c r="Q13" s="9">
        <v>9313846842</v>
      </c>
      <c r="R13" s="8"/>
      <c r="S13" s="9">
        <v>9239563269</v>
      </c>
      <c r="T13" s="8"/>
      <c r="U13" s="9">
        <v>0</v>
      </c>
      <c r="V13" s="8"/>
      <c r="W13" s="9">
        <v>0</v>
      </c>
      <c r="X13" s="8"/>
      <c r="Y13" s="9">
        <v>0</v>
      </c>
      <c r="Z13" s="8"/>
      <c r="AA13" s="9">
        <v>0</v>
      </c>
      <c r="AB13" s="8"/>
      <c r="AC13" s="9">
        <v>9335</v>
      </c>
      <c r="AD13" s="8"/>
      <c r="AE13" s="9">
        <v>989920</v>
      </c>
      <c r="AF13" s="8"/>
      <c r="AG13" s="9">
        <v>9313846842</v>
      </c>
      <c r="AH13" s="8"/>
      <c r="AI13" s="9">
        <v>9239563269</v>
      </c>
      <c r="AJ13" s="8"/>
      <c r="AK13" s="8" t="s">
        <v>70</v>
      </c>
    </row>
    <row r="14" spans="1:37" x14ac:dyDescent="0.55000000000000004">
      <c r="A14" s="1" t="s">
        <v>74</v>
      </c>
      <c r="C14" s="8" t="s">
        <v>57</v>
      </c>
      <c r="D14" s="8"/>
      <c r="E14" s="8" t="s">
        <v>57</v>
      </c>
      <c r="F14" s="8"/>
      <c r="G14" s="8" t="s">
        <v>75</v>
      </c>
      <c r="H14" s="8"/>
      <c r="I14" s="8" t="s">
        <v>76</v>
      </c>
      <c r="J14" s="8"/>
      <c r="K14" s="9">
        <v>23</v>
      </c>
      <c r="L14" s="8"/>
      <c r="M14" s="9">
        <v>23</v>
      </c>
      <c r="N14" s="8"/>
      <c r="O14" s="9">
        <v>20000</v>
      </c>
      <c r="P14" s="8"/>
      <c r="Q14" s="9">
        <v>20000000000</v>
      </c>
      <c r="R14" s="8"/>
      <c r="S14" s="9">
        <v>18397332000</v>
      </c>
      <c r="T14" s="8"/>
      <c r="U14" s="9">
        <v>0</v>
      </c>
      <c r="V14" s="8"/>
      <c r="W14" s="9">
        <v>0</v>
      </c>
      <c r="X14" s="8"/>
      <c r="Y14" s="9">
        <v>0</v>
      </c>
      <c r="Z14" s="8"/>
      <c r="AA14" s="9">
        <v>0</v>
      </c>
      <c r="AB14" s="8"/>
      <c r="AC14" s="9">
        <v>20000</v>
      </c>
      <c r="AD14" s="8"/>
      <c r="AE14" s="9">
        <v>920000</v>
      </c>
      <c r="AF14" s="8"/>
      <c r="AG14" s="9">
        <v>20000000000</v>
      </c>
      <c r="AH14" s="8"/>
      <c r="AI14" s="9">
        <v>18397332000</v>
      </c>
      <c r="AJ14" s="8"/>
      <c r="AK14" s="8" t="s">
        <v>60</v>
      </c>
    </row>
    <row r="15" spans="1:37" x14ac:dyDescent="0.55000000000000004">
      <c r="A15" s="1" t="s">
        <v>77</v>
      </c>
      <c r="C15" s="8" t="s">
        <v>57</v>
      </c>
      <c r="D15" s="8"/>
      <c r="E15" s="8" t="s">
        <v>57</v>
      </c>
      <c r="F15" s="8"/>
      <c r="G15" s="8" t="s">
        <v>78</v>
      </c>
      <c r="H15" s="8"/>
      <c r="I15" s="8" t="s">
        <v>79</v>
      </c>
      <c r="J15" s="8"/>
      <c r="K15" s="9">
        <v>23</v>
      </c>
      <c r="L15" s="8"/>
      <c r="M15" s="9">
        <v>23</v>
      </c>
      <c r="N15" s="8"/>
      <c r="O15" s="9">
        <v>5000</v>
      </c>
      <c r="P15" s="8"/>
      <c r="Q15" s="9">
        <v>5000000000</v>
      </c>
      <c r="R15" s="8"/>
      <c r="S15" s="9">
        <v>4996375000</v>
      </c>
      <c r="T15" s="8"/>
      <c r="U15" s="9">
        <v>0</v>
      </c>
      <c r="V15" s="8"/>
      <c r="W15" s="9">
        <v>0</v>
      </c>
      <c r="X15" s="8"/>
      <c r="Y15" s="9">
        <v>0</v>
      </c>
      <c r="Z15" s="8"/>
      <c r="AA15" s="9">
        <v>0</v>
      </c>
      <c r="AB15" s="8"/>
      <c r="AC15" s="9">
        <v>5000</v>
      </c>
      <c r="AD15" s="8"/>
      <c r="AE15" s="9">
        <v>1000000</v>
      </c>
      <c r="AF15" s="8"/>
      <c r="AG15" s="9">
        <v>5000000000</v>
      </c>
      <c r="AH15" s="8"/>
      <c r="AI15" s="9">
        <v>4996375000</v>
      </c>
      <c r="AJ15" s="8"/>
      <c r="AK15" s="8" t="s">
        <v>80</v>
      </c>
    </row>
    <row r="16" spans="1:37" x14ac:dyDescent="0.55000000000000004">
      <c r="A16" s="1" t="s">
        <v>81</v>
      </c>
      <c r="C16" s="8" t="s">
        <v>57</v>
      </c>
      <c r="D16" s="8"/>
      <c r="E16" s="8" t="s">
        <v>57</v>
      </c>
      <c r="F16" s="8"/>
      <c r="G16" s="8" t="s">
        <v>82</v>
      </c>
      <c r="H16" s="8"/>
      <c r="I16" s="8" t="s">
        <v>83</v>
      </c>
      <c r="J16" s="8"/>
      <c r="K16" s="9">
        <v>23</v>
      </c>
      <c r="L16" s="8"/>
      <c r="M16" s="9">
        <v>23</v>
      </c>
      <c r="N16" s="8"/>
      <c r="O16" s="9">
        <v>200000</v>
      </c>
      <c r="P16" s="8"/>
      <c r="Q16" s="9">
        <v>200000000000</v>
      </c>
      <c r="R16" s="8"/>
      <c r="S16" s="9">
        <v>199855000000</v>
      </c>
      <c r="T16" s="8"/>
      <c r="U16" s="9">
        <v>0</v>
      </c>
      <c r="V16" s="8"/>
      <c r="W16" s="9">
        <v>0</v>
      </c>
      <c r="X16" s="8"/>
      <c r="Y16" s="9">
        <v>0</v>
      </c>
      <c r="Z16" s="8"/>
      <c r="AA16" s="9">
        <v>0</v>
      </c>
      <c r="AB16" s="8"/>
      <c r="AC16" s="9">
        <v>200000</v>
      </c>
      <c r="AD16" s="8"/>
      <c r="AE16" s="9">
        <v>1000000</v>
      </c>
      <c r="AF16" s="8"/>
      <c r="AG16" s="9">
        <v>200000000000</v>
      </c>
      <c r="AH16" s="8"/>
      <c r="AI16" s="9">
        <v>199855000000</v>
      </c>
      <c r="AJ16" s="8"/>
      <c r="AK16" s="8" t="s">
        <v>84</v>
      </c>
    </row>
    <row r="17" spans="1:37" x14ac:dyDescent="0.55000000000000004">
      <c r="A17" s="1" t="s">
        <v>45</v>
      </c>
      <c r="C17" s="8" t="s">
        <v>45</v>
      </c>
      <c r="D17" s="8"/>
      <c r="E17" s="8" t="s">
        <v>45</v>
      </c>
      <c r="F17" s="8"/>
      <c r="G17" s="8" t="s">
        <v>45</v>
      </c>
      <c r="H17" s="8"/>
      <c r="I17" s="8" t="s">
        <v>45</v>
      </c>
      <c r="J17" s="8"/>
      <c r="K17" s="8" t="s">
        <v>45</v>
      </c>
      <c r="L17" s="8"/>
      <c r="M17" s="8" t="s">
        <v>45</v>
      </c>
      <c r="N17" s="8"/>
      <c r="O17" s="8" t="s">
        <v>45</v>
      </c>
      <c r="P17" s="8"/>
      <c r="Q17" s="10">
        <f>SUM(Q9:Q16)</f>
        <v>759343027546</v>
      </c>
      <c r="R17" s="8"/>
      <c r="S17" s="10">
        <f>SUM(S9:S16)</f>
        <v>846143221204</v>
      </c>
      <c r="T17" s="8"/>
      <c r="U17" s="8" t="s">
        <v>45</v>
      </c>
      <c r="V17" s="8"/>
      <c r="W17" s="10">
        <f>SUM(W9:W16)</f>
        <v>0</v>
      </c>
      <c r="X17" s="8"/>
      <c r="Y17" s="8" t="s">
        <v>45</v>
      </c>
      <c r="Z17" s="8"/>
      <c r="AA17" s="10">
        <f>SUM(AA9:AA16)</f>
        <v>0</v>
      </c>
      <c r="AB17" s="8"/>
      <c r="AC17" s="8" t="s">
        <v>45</v>
      </c>
      <c r="AD17" s="8"/>
      <c r="AE17" s="8" t="s">
        <v>45</v>
      </c>
      <c r="AF17" s="8"/>
      <c r="AG17" s="10">
        <f>SUM(AG9:AG16)</f>
        <v>759343027546</v>
      </c>
      <c r="AH17" s="8"/>
      <c r="AI17" s="10">
        <f>SUM(AI9:AI16)</f>
        <v>856383888844</v>
      </c>
      <c r="AJ17" s="8"/>
      <c r="AK17" s="11" t="s">
        <v>85</v>
      </c>
    </row>
    <row r="18" spans="1:37" x14ac:dyDescent="0.55000000000000004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x14ac:dyDescent="0.55000000000000004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x14ac:dyDescent="0.55000000000000004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x14ac:dyDescent="0.55000000000000004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x14ac:dyDescent="0.55000000000000004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x14ac:dyDescent="0.55000000000000004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46"/>
  <sheetViews>
    <sheetView rightToLeft="1" topLeftCell="A31" workbookViewId="0">
      <selection activeCell="K45" sqref="K45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1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</row>
    <row r="4" spans="1:1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1" ht="25.5" thickBot="1" x14ac:dyDescent="0.6">
      <c r="A6" s="26" t="s">
        <v>87</v>
      </c>
      <c r="C6" s="26" t="s">
        <v>203</v>
      </c>
      <c r="E6" s="26" t="s">
        <v>5</v>
      </c>
      <c r="F6" s="26" t="s">
        <v>5</v>
      </c>
      <c r="G6" s="26" t="s">
        <v>5</v>
      </c>
      <c r="I6" s="26" t="s">
        <v>6</v>
      </c>
      <c r="J6" s="26" t="s">
        <v>6</v>
      </c>
      <c r="K6" s="26" t="s">
        <v>6</v>
      </c>
    </row>
    <row r="7" spans="1:11" ht="25.5" thickBot="1" x14ac:dyDescent="0.6">
      <c r="A7" s="26" t="s">
        <v>87</v>
      </c>
      <c r="C7" s="26" t="s">
        <v>89</v>
      </c>
      <c r="E7" s="26" t="s">
        <v>90</v>
      </c>
      <c r="G7" s="26" t="s">
        <v>91</v>
      </c>
      <c r="I7" s="26" t="s">
        <v>89</v>
      </c>
      <c r="K7" s="26" t="s">
        <v>86</v>
      </c>
    </row>
    <row r="8" spans="1:11" x14ac:dyDescent="0.55000000000000004">
      <c r="A8" s="1" t="s">
        <v>92</v>
      </c>
      <c r="B8" s="6"/>
      <c r="C8" s="6">
        <v>156428</v>
      </c>
      <c r="D8" s="6"/>
      <c r="E8" s="6">
        <v>0</v>
      </c>
      <c r="F8" s="6"/>
      <c r="G8" s="6">
        <v>0</v>
      </c>
      <c r="H8" s="6"/>
      <c r="I8" s="6">
        <v>156428</v>
      </c>
      <c r="J8" s="6"/>
      <c r="K8" s="6" t="s">
        <v>26</v>
      </c>
    </row>
    <row r="9" spans="1:11" x14ac:dyDescent="0.55000000000000004">
      <c r="A9" s="1" t="s">
        <v>93</v>
      </c>
      <c r="B9" s="6"/>
      <c r="C9" s="6">
        <v>59976650555</v>
      </c>
      <c r="D9" s="6"/>
      <c r="E9" s="6">
        <v>535321209</v>
      </c>
      <c r="F9" s="6"/>
      <c r="G9" s="6">
        <v>60505541756</v>
      </c>
      <c r="H9" s="6"/>
      <c r="I9" s="6">
        <v>6430008</v>
      </c>
      <c r="J9" s="6"/>
      <c r="K9" s="6" t="s">
        <v>26</v>
      </c>
    </row>
    <row r="10" spans="1:11" x14ac:dyDescent="0.55000000000000004">
      <c r="A10" s="1" t="s">
        <v>95</v>
      </c>
      <c r="B10" s="6"/>
      <c r="C10" s="6">
        <v>43541721260</v>
      </c>
      <c r="D10" s="6"/>
      <c r="E10" s="6">
        <v>0</v>
      </c>
      <c r="F10" s="6"/>
      <c r="G10" s="6">
        <v>13279009442</v>
      </c>
      <c r="H10" s="6"/>
      <c r="I10" s="6">
        <v>30262711818</v>
      </c>
      <c r="J10" s="6"/>
      <c r="K10" s="6" t="s">
        <v>96</v>
      </c>
    </row>
    <row r="11" spans="1:11" x14ac:dyDescent="0.55000000000000004">
      <c r="A11" s="1" t="s">
        <v>93</v>
      </c>
      <c r="B11" s="6"/>
      <c r="C11" s="6">
        <v>10501678</v>
      </c>
      <c r="D11" s="6"/>
      <c r="E11" s="6">
        <v>42981</v>
      </c>
      <c r="F11" s="6"/>
      <c r="G11" s="6">
        <v>0</v>
      </c>
      <c r="H11" s="6"/>
      <c r="I11" s="6">
        <v>10544659</v>
      </c>
      <c r="J11" s="6"/>
      <c r="K11" s="6" t="s">
        <v>26</v>
      </c>
    </row>
    <row r="12" spans="1:11" x14ac:dyDescent="0.55000000000000004">
      <c r="A12" s="1" t="s">
        <v>93</v>
      </c>
      <c r="B12" s="6"/>
      <c r="C12" s="6">
        <v>11621942</v>
      </c>
      <c r="D12" s="6"/>
      <c r="E12" s="6">
        <v>47566</v>
      </c>
      <c r="F12" s="6"/>
      <c r="G12" s="6">
        <v>0</v>
      </c>
      <c r="H12" s="6"/>
      <c r="I12" s="6">
        <v>11669508</v>
      </c>
      <c r="J12" s="6"/>
      <c r="K12" s="6" t="s">
        <v>26</v>
      </c>
    </row>
    <row r="13" spans="1:11" x14ac:dyDescent="0.55000000000000004">
      <c r="A13" s="1" t="s">
        <v>93</v>
      </c>
      <c r="B13" s="6"/>
      <c r="C13" s="6">
        <v>11319197</v>
      </c>
      <c r="D13" s="6"/>
      <c r="E13" s="6">
        <v>46327</v>
      </c>
      <c r="F13" s="6"/>
      <c r="G13" s="6">
        <v>0</v>
      </c>
      <c r="H13" s="6"/>
      <c r="I13" s="6">
        <v>11365524</v>
      </c>
      <c r="J13" s="6"/>
      <c r="K13" s="6" t="s">
        <v>26</v>
      </c>
    </row>
    <row r="14" spans="1:11" x14ac:dyDescent="0.55000000000000004">
      <c r="A14" s="1" t="s">
        <v>100</v>
      </c>
      <c r="B14" s="6"/>
      <c r="C14" s="6">
        <v>69188935393</v>
      </c>
      <c r="D14" s="6"/>
      <c r="E14" s="6">
        <v>2018282114779</v>
      </c>
      <c r="F14" s="6"/>
      <c r="G14" s="6">
        <v>1962435569943</v>
      </c>
      <c r="H14" s="6"/>
      <c r="I14" s="6">
        <v>125035480229</v>
      </c>
      <c r="J14" s="6"/>
      <c r="K14" s="6" t="s">
        <v>102</v>
      </c>
    </row>
    <row r="15" spans="1:11" x14ac:dyDescent="0.55000000000000004">
      <c r="A15" s="1" t="s">
        <v>100</v>
      </c>
      <c r="B15" s="6"/>
      <c r="C15" s="6">
        <v>293648388596</v>
      </c>
      <c r="D15" s="6"/>
      <c r="E15" s="6">
        <v>31242567113679</v>
      </c>
      <c r="F15" s="6"/>
      <c r="G15" s="6">
        <v>31533609326119</v>
      </c>
      <c r="H15" s="6"/>
      <c r="I15" s="6">
        <v>2606176156</v>
      </c>
      <c r="J15" s="6"/>
      <c r="K15" s="6" t="s">
        <v>62</v>
      </c>
    </row>
    <row r="16" spans="1:11" x14ac:dyDescent="0.55000000000000004">
      <c r="A16" s="1" t="s">
        <v>100</v>
      </c>
      <c r="B16" s="6"/>
      <c r="C16" s="6">
        <v>268828032388</v>
      </c>
      <c r="D16" s="6"/>
      <c r="E16" s="6">
        <v>3461747446243</v>
      </c>
      <c r="F16" s="6"/>
      <c r="G16" s="6">
        <v>3508753101940</v>
      </c>
      <c r="H16" s="6"/>
      <c r="I16" s="6">
        <v>221822376691</v>
      </c>
      <c r="J16" s="6"/>
      <c r="K16" s="6" t="s">
        <v>105</v>
      </c>
    </row>
    <row r="17" spans="1:11" x14ac:dyDescent="0.55000000000000004">
      <c r="A17" s="1" t="s">
        <v>100</v>
      </c>
      <c r="B17" s="6"/>
      <c r="C17" s="6">
        <v>65609784</v>
      </c>
      <c r="D17" s="6"/>
      <c r="E17" s="6">
        <v>27035087286850</v>
      </c>
      <c r="F17" s="6"/>
      <c r="G17" s="6">
        <v>27034978265732</v>
      </c>
      <c r="H17" s="6"/>
      <c r="I17" s="6">
        <v>174630902</v>
      </c>
      <c r="J17" s="6"/>
      <c r="K17" s="6" t="s">
        <v>26</v>
      </c>
    </row>
    <row r="18" spans="1:11" x14ac:dyDescent="0.55000000000000004">
      <c r="A18" s="1" t="s">
        <v>100</v>
      </c>
      <c r="B18" s="6"/>
      <c r="C18" s="6">
        <v>499969375697</v>
      </c>
      <c r="D18" s="6"/>
      <c r="E18" s="6">
        <v>484029599895</v>
      </c>
      <c r="F18" s="6"/>
      <c r="G18" s="6">
        <v>980552257814</v>
      </c>
      <c r="H18" s="6"/>
      <c r="I18" s="6">
        <v>3446717778</v>
      </c>
      <c r="J18" s="6"/>
      <c r="K18" s="6" t="s">
        <v>62</v>
      </c>
    </row>
    <row r="19" spans="1:11" x14ac:dyDescent="0.55000000000000004">
      <c r="A19" s="1" t="s">
        <v>100</v>
      </c>
      <c r="B19" s="6"/>
      <c r="C19" s="6">
        <v>172787705180</v>
      </c>
      <c r="D19" s="6"/>
      <c r="E19" s="6">
        <v>1046916018397</v>
      </c>
      <c r="F19" s="6"/>
      <c r="G19" s="6">
        <v>1216594378502</v>
      </c>
      <c r="H19" s="6"/>
      <c r="I19" s="6">
        <v>3109345075</v>
      </c>
      <c r="J19" s="6"/>
      <c r="K19" s="6" t="s">
        <v>62</v>
      </c>
    </row>
    <row r="20" spans="1:11" x14ac:dyDescent="0.55000000000000004">
      <c r="A20" s="1" t="s">
        <v>93</v>
      </c>
      <c r="B20" s="6"/>
      <c r="C20" s="6">
        <v>270000</v>
      </c>
      <c r="D20" s="6"/>
      <c r="E20" s="6">
        <v>0</v>
      </c>
      <c r="F20" s="6"/>
      <c r="G20" s="6">
        <v>0</v>
      </c>
      <c r="H20" s="6"/>
      <c r="I20" s="6">
        <v>270000</v>
      </c>
      <c r="J20" s="6"/>
      <c r="K20" s="6" t="s">
        <v>26</v>
      </c>
    </row>
    <row r="21" spans="1:11" x14ac:dyDescent="0.55000000000000004">
      <c r="A21" s="1" t="s">
        <v>100</v>
      </c>
      <c r="B21" s="6"/>
      <c r="C21" s="6">
        <v>8479202512</v>
      </c>
      <c r="D21" s="6"/>
      <c r="E21" s="6">
        <v>239972788402</v>
      </c>
      <c r="F21" s="6"/>
      <c r="G21" s="6">
        <v>220069593377</v>
      </c>
      <c r="H21" s="6"/>
      <c r="I21" s="6">
        <v>28382397537</v>
      </c>
      <c r="J21" s="6"/>
      <c r="K21" s="6" t="s">
        <v>110</v>
      </c>
    </row>
    <row r="22" spans="1:11" x14ac:dyDescent="0.55000000000000004">
      <c r="A22" s="1" t="s">
        <v>100</v>
      </c>
      <c r="B22" s="6"/>
      <c r="C22" s="6">
        <v>2605926007</v>
      </c>
      <c r="D22" s="6"/>
      <c r="E22" s="6">
        <v>1342895240</v>
      </c>
      <c r="F22" s="6"/>
      <c r="G22" s="6">
        <v>63246067</v>
      </c>
      <c r="H22" s="6"/>
      <c r="I22" s="6">
        <v>3885575180</v>
      </c>
      <c r="J22" s="6"/>
      <c r="K22" s="6" t="s">
        <v>80</v>
      </c>
    </row>
    <row r="23" spans="1:11" x14ac:dyDescent="0.55000000000000004">
      <c r="A23" s="1" t="s">
        <v>100</v>
      </c>
      <c r="B23" s="6"/>
      <c r="C23" s="6">
        <v>339580163549</v>
      </c>
      <c r="D23" s="6"/>
      <c r="E23" s="6">
        <v>1541857194319</v>
      </c>
      <c r="F23" s="6"/>
      <c r="G23" s="6">
        <v>1845343551785</v>
      </c>
      <c r="H23" s="6"/>
      <c r="I23" s="6">
        <v>36093806083</v>
      </c>
      <c r="J23" s="6"/>
      <c r="K23" s="6" t="s">
        <v>113</v>
      </c>
    </row>
    <row r="24" spans="1:11" x14ac:dyDescent="0.55000000000000004">
      <c r="A24" s="1" t="s">
        <v>100</v>
      </c>
      <c r="B24" s="6"/>
      <c r="C24" s="6">
        <v>7451740488</v>
      </c>
      <c r="D24" s="6"/>
      <c r="E24" s="6">
        <v>528158528</v>
      </c>
      <c r="F24" s="6"/>
      <c r="G24" s="6">
        <v>100681097</v>
      </c>
      <c r="H24" s="6"/>
      <c r="I24" s="6">
        <v>7879217919</v>
      </c>
      <c r="J24" s="6"/>
      <c r="K24" s="6" t="s">
        <v>115</v>
      </c>
    </row>
    <row r="25" spans="1:11" x14ac:dyDescent="0.55000000000000004">
      <c r="A25" s="1" t="s">
        <v>100</v>
      </c>
      <c r="B25" s="6"/>
      <c r="C25" s="6">
        <v>109928118959</v>
      </c>
      <c r="D25" s="6"/>
      <c r="E25" s="6">
        <v>5706767233</v>
      </c>
      <c r="F25" s="6"/>
      <c r="G25" s="6">
        <v>49785917</v>
      </c>
      <c r="H25" s="6"/>
      <c r="I25" s="6">
        <v>115585100275</v>
      </c>
      <c r="J25" s="6"/>
      <c r="K25" s="6" t="s">
        <v>117</v>
      </c>
    </row>
    <row r="26" spans="1:11" x14ac:dyDescent="0.55000000000000004">
      <c r="A26" s="1" t="s">
        <v>100</v>
      </c>
      <c r="B26" s="6"/>
      <c r="C26" s="6">
        <v>861680808</v>
      </c>
      <c r="D26" s="6"/>
      <c r="E26" s="6">
        <v>52471230</v>
      </c>
      <c r="F26" s="6"/>
      <c r="G26" s="6">
        <v>42563108</v>
      </c>
      <c r="H26" s="6"/>
      <c r="I26" s="6">
        <v>871588930</v>
      </c>
      <c r="J26" s="6"/>
      <c r="K26" s="6" t="s">
        <v>26</v>
      </c>
    </row>
    <row r="27" spans="1:11" x14ac:dyDescent="0.55000000000000004">
      <c r="A27" s="1" t="s">
        <v>119</v>
      </c>
      <c r="B27" s="6"/>
      <c r="C27" s="6">
        <v>8788247</v>
      </c>
      <c r="D27" s="6"/>
      <c r="E27" s="6">
        <v>8334282691</v>
      </c>
      <c r="F27" s="6"/>
      <c r="G27" s="6">
        <v>0</v>
      </c>
      <c r="H27" s="6"/>
      <c r="I27" s="6">
        <v>8343070938</v>
      </c>
      <c r="J27" s="6"/>
      <c r="K27" s="6" t="s">
        <v>115</v>
      </c>
    </row>
    <row r="28" spans="1:11" x14ac:dyDescent="0.55000000000000004">
      <c r="A28" s="1" t="s">
        <v>121</v>
      </c>
      <c r="B28" s="6"/>
      <c r="C28" s="6">
        <v>46000000000</v>
      </c>
      <c r="D28" s="6"/>
      <c r="E28" s="6">
        <v>0</v>
      </c>
      <c r="F28" s="6"/>
      <c r="G28" s="6">
        <v>0</v>
      </c>
      <c r="H28" s="6"/>
      <c r="I28" s="6">
        <v>46000000000</v>
      </c>
      <c r="J28" s="6"/>
      <c r="K28" s="6" t="s">
        <v>123</v>
      </c>
    </row>
    <row r="29" spans="1:11" x14ac:dyDescent="0.55000000000000004">
      <c r="A29" s="1" t="s">
        <v>121</v>
      </c>
      <c r="B29" s="6"/>
      <c r="C29" s="6">
        <v>177000000000</v>
      </c>
      <c r="D29" s="6"/>
      <c r="E29" s="6">
        <v>0</v>
      </c>
      <c r="F29" s="6"/>
      <c r="G29" s="6">
        <v>0</v>
      </c>
      <c r="H29" s="6"/>
      <c r="I29" s="6">
        <v>177000000000</v>
      </c>
      <c r="J29" s="6"/>
      <c r="K29" s="6" t="s">
        <v>125</v>
      </c>
    </row>
    <row r="30" spans="1:11" x14ac:dyDescent="0.55000000000000004">
      <c r="A30" s="1" t="s">
        <v>100</v>
      </c>
      <c r="B30" s="6"/>
      <c r="C30" s="6">
        <v>4398668769</v>
      </c>
      <c r="D30" s="6"/>
      <c r="E30" s="6">
        <v>4349063946</v>
      </c>
      <c r="F30" s="6"/>
      <c r="G30" s="6">
        <v>38840085</v>
      </c>
      <c r="H30" s="6"/>
      <c r="I30" s="6">
        <v>8708892630</v>
      </c>
      <c r="J30" s="6"/>
      <c r="K30" s="6" t="s">
        <v>70</v>
      </c>
    </row>
    <row r="31" spans="1:11" x14ac:dyDescent="0.55000000000000004">
      <c r="A31" s="1" t="s">
        <v>121</v>
      </c>
      <c r="B31" s="6"/>
      <c r="C31" s="6">
        <v>151000000000</v>
      </c>
      <c r="D31" s="6"/>
      <c r="E31" s="6">
        <v>0</v>
      </c>
      <c r="F31" s="6"/>
      <c r="G31" s="6">
        <v>0</v>
      </c>
      <c r="H31" s="6"/>
      <c r="I31" s="6">
        <v>151000000000</v>
      </c>
      <c r="J31" s="6"/>
      <c r="K31" s="6" t="s">
        <v>128</v>
      </c>
    </row>
    <row r="32" spans="1:11" x14ac:dyDescent="0.55000000000000004">
      <c r="A32" s="1" t="s">
        <v>121</v>
      </c>
      <c r="B32" s="6"/>
      <c r="C32" s="6">
        <v>16000000000</v>
      </c>
      <c r="D32" s="6"/>
      <c r="E32" s="6">
        <v>0</v>
      </c>
      <c r="F32" s="6"/>
      <c r="G32" s="6">
        <v>0</v>
      </c>
      <c r="H32" s="6"/>
      <c r="I32" s="6">
        <v>16000000000</v>
      </c>
      <c r="J32" s="6"/>
      <c r="K32" s="6" t="s">
        <v>130</v>
      </c>
    </row>
    <row r="33" spans="1:11" x14ac:dyDescent="0.55000000000000004">
      <c r="A33" s="1" t="s">
        <v>100</v>
      </c>
      <c r="B33" s="6"/>
      <c r="C33" s="6">
        <v>222395918172</v>
      </c>
      <c r="D33" s="6"/>
      <c r="E33" s="6">
        <v>755368175412</v>
      </c>
      <c r="F33" s="6"/>
      <c r="G33" s="6">
        <v>883544268515</v>
      </c>
      <c r="H33" s="6"/>
      <c r="I33" s="6">
        <v>94219825069</v>
      </c>
      <c r="J33" s="6"/>
      <c r="K33" s="6" t="s">
        <v>132</v>
      </c>
    </row>
    <row r="34" spans="1:11" x14ac:dyDescent="0.55000000000000004">
      <c r="A34" s="1" t="s">
        <v>121</v>
      </c>
      <c r="B34" s="6"/>
      <c r="C34" s="6">
        <v>13967762</v>
      </c>
      <c r="D34" s="6"/>
      <c r="E34" s="6">
        <v>8139509457</v>
      </c>
      <c r="F34" s="6"/>
      <c r="G34" s="6">
        <v>7369849834</v>
      </c>
      <c r="H34" s="6"/>
      <c r="I34" s="6">
        <v>783627385</v>
      </c>
      <c r="J34" s="6"/>
      <c r="K34" s="6" t="s">
        <v>26</v>
      </c>
    </row>
    <row r="35" spans="1:11" x14ac:dyDescent="0.55000000000000004">
      <c r="A35" s="1" t="s">
        <v>100</v>
      </c>
      <c r="B35" s="6"/>
      <c r="C35" s="6">
        <v>96772946578</v>
      </c>
      <c r="D35" s="6"/>
      <c r="E35" s="6">
        <v>13016826506</v>
      </c>
      <c r="F35" s="6"/>
      <c r="G35" s="6">
        <v>0</v>
      </c>
      <c r="H35" s="6"/>
      <c r="I35" s="6">
        <v>109789773084</v>
      </c>
      <c r="J35" s="6"/>
      <c r="K35" s="6" t="s">
        <v>135</v>
      </c>
    </row>
    <row r="36" spans="1:11" x14ac:dyDescent="0.55000000000000004">
      <c r="A36" s="1" t="s">
        <v>100</v>
      </c>
      <c r="B36" s="6"/>
      <c r="C36" s="6">
        <v>26085537432</v>
      </c>
      <c r="D36" s="6"/>
      <c r="E36" s="6">
        <v>459111016617</v>
      </c>
      <c r="F36" s="6"/>
      <c r="G36" s="6">
        <v>444833000000</v>
      </c>
      <c r="H36" s="6"/>
      <c r="I36" s="6">
        <v>40363554049</v>
      </c>
      <c r="J36" s="6"/>
      <c r="K36" s="6" t="s">
        <v>137</v>
      </c>
    </row>
    <row r="37" spans="1:11" x14ac:dyDescent="0.55000000000000004">
      <c r="A37" s="1" t="s">
        <v>138</v>
      </c>
      <c r="B37" s="6"/>
      <c r="C37" s="6">
        <v>7895734110</v>
      </c>
      <c r="D37" s="6"/>
      <c r="E37" s="6">
        <v>8259738347</v>
      </c>
      <c r="F37" s="6"/>
      <c r="G37" s="6">
        <v>8260140982</v>
      </c>
      <c r="H37" s="6"/>
      <c r="I37" s="6">
        <v>7895331475</v>
      </c>
      <c r="J37" s="6"/>
      <c r="K37" s="6" t="s">
        <v>115</v>
      </c>
    </row>
    <row r="38" spans="1:11" x14ac:dyDescent="0.55000000000000004">
      <c r="A38" s="1" t="s">
        <v>138</v>
      </c>
      <c r="B38" s="6"/>
      <c r="C38" s="6">
        <v>164000000000</v>
      </c>
      <c r="D38" s="6"/>
      <c r="E38" s="6">
        <v>0</v>
      </c>
      <c r="F38" s="6"/>
      <c r="G38" s="6">
        <v>0</v>
      </c>
      <c r="H38" s="6"/>
      <c r="I38" s="6">
        <v>164000000000</v>
      </c>
      <c r="J38" s="6"/>
      <c r="K38" s="6" t="s">
        <v>141</v>
      </c>
    </row>
    <row r="39" spans="1:11" x14ac:dyDescent="0.55000000000000004">
      <c r="A39" s="1" t="s">
        <v>138</v>
      </c>
      <c r="B39" s="6"/>
      <c r="C39" s="6">
        <v>172000000000</v>
      </c>
      <c r="D39" s="6"/>
      <c r="E39" s="6">
        <v>0</v>
      </c>
      <c r="F39" s="6"/>
      <c r="G39" s="6">
        <v>0</v>
      </c>
      <c r="H39" s="6"/>
      <c r="I39" s="6">
        <v>172000000000</v>
      </c>
      <c r="J39" s="6"/>
      <c r="K39" s="6" t="s">
        <v>143</v>
      </c>
    </row>
    <row r="40" spans="1:11" x14ac:dyDescent="0.55000000000000004">
      <c r="A40" s="1" t="s">
        <v>100</v>
      </c>
      <c r="B40" s="6"/>
      <c r="C40" s="6">
        <v>26963443540</v>
      </c>
      <c r="D40" s="6"/>
      <c r="E40" s="6">
        <v>1928475301617</v>
      </c>
      <c r="F40" s="6"/>
      <c r="G40" s="6">
        <v>1890574000000</v>
      </c>
      <c r="H40" s="6"/>
      <c r="I40" s="6">
        <v>64864745157</v>
      </c>
      <c r="J40" s="6"/>
      <c r="K40" s="6" t="s">
        <v>145</v>
      </c>
    </row>
    <row r="41" spans="1:11" x14ac:dyDescent="0.55000000000000004">
      <c r="A41" s="1" t="s">
        <v>100</v>
      </c>
      <c r="B41" s="6"/>
      <c r="C41" s="6">
        <v>4254286</v>
      </c>
      <c r="D41" s="6"/>
      <c r="E41" s="6">
        <v>671165049841</v>
      </c>
      <c r="F41" s="6"/>
      <c r="G41" s="6">
        <v>502504254286</v>
      </c>
      <c r="H41" s="6"/>
      <c r="I41" s="6">
        <v>168665049841</v>
      </c>
      <c r="J41" s="6"/>
      <c r="K41" s="6" t="s">
        <v>147</v>
      </c>
    </row>
    <row r="42" spans="1:11" x14ac:dyDescent="0.55000000000000004">
      <c r="A42" s="1" t="s">
        <v>100</v>
      </c>
      <c r="B42" s="6"/>
      <c r="C42" s="6">
        <v>3645348480</v>
      </c>
      <c r="D42" s="6"/>
      <c r="E42" s="6">
        <v>53783830</v>
      </c>
      <c r="F42" s="6"/>
      <c r="G42" s="6">
        <v>0</v>
      </c>
      <c r="H42" s="6"/>
      <c r="I42" s="6">
        <v>3699132310</v>
      </c>
      <c r="J42" s="6"/>
      <c r="K42" s="6" t="s">
        <v>80</v>
      </c>
    </row>
    <row r="43" spans="1:11" x14ac:dyDescent="0.55000000000000004">
      <c r="A43" s="1" t="s">
        <v>100</v>
      </c>
      <c r="B43" s="6"/>
      <c r="C43" s="6">
        <v>0</v>
      </c>
      <c r="D43" s="6"/>
      <c r="E43" s="6">
        <v>150000500000</v>
      </c>
      <c r="F43" s="6"/>
      <c r="G43" s="6">
        <v>100000070000</v>
      </c>
      <c r="H43" s="6"/>
      <c r="I43" s="6">
        <v>50000430000</v>
      </c>
      <c r="J43" s="6"/>
      <c r="K43" s="6" t="s">
        <v>149</v>
      </c>
    </row>
    <row r="44" spans="1:11" ht="24.75" thickBot="1" x14ac:dyDescent="0.6">
      <c r="A44" s="1" t="s">
        <v>100</v>
      </c>
      <c r="B44" s="6"/>
      <c r="C44" s="6">
        <v>0</v>
      </c>
      <c r="D44" s="6"/>
      <c r="E44" s="6">
        <v>400000500000</v>
      </c>
      <c r="F44" s="6"/>
      <c r="G44" s="6">
        <v>75000098800</v>
      </c>
      <c r="H44" s="6"/>
      <c r="I44" s="6">
        <v>325000401200</v>
      </c>
      <c r="J44" s="6"/>
      <c r="K44" s="6" t="s">
        <v>150</v>
      </c>
    </row>
    <row r="45" spans="1:11" ht="24.75" thickBot="1" x14ac:dyDescent="0.6">
      <c r="A45" s="1" t="s">
        <v>45</v>
      </c>
      <c r="C45" s="3">
        <f>SUM(C8:C44)</f>
        <v>2991131727797</v>
      </c>
      <c r="E45" s="3">
        <f>SUM(E8:E44)</f>
        <v>71484899061142</v>
      </c>
      <c r="G45" s="3">
        <f>SUM(G8:G44)</f>
        <v>72288501395101</v>
      </c>
      <c r="I45" s="3">
        <f>SUM(I8:I44)</f>
        <v>2187529393838</v>
      </c>
      <c r="K45" s="11" t="s">
        <v>151</v>
      </c>
    </row>
    <row r="46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G13" sqref="G13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18.42578125" style="1" bestFit="1" customWidth="1"/>
    <col min="10" max="16384" width="9.140625" style="1"/>
  </cols>
  <sheetData>
    <row r="2" spans="1:9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</row>
    <row r="3" spans="1:9" ht="24.75" x14ac:dyDescent="0.55000000000000004">
      <c r="A3" s="27" t="s">
        <v>152</v>
      </c>
      <c r="B3" s="27" t="s">
        <v>152</v>
      </c>
      <c r="C3" s="27" t="s">
        <v>152</v>
      </c>
      <c r="D3" s="27" t="s">
        <v>152</v>
      </c>
      <c r="E3" s="27" t="s">
        <v>152</v>
      </c>
      <c r="F3" s="27" t="s">
        <v>152</v>
      </c>
      <c r="G3" s="27" t="s">
        <v>152</v>
      </c>
    </row>
    <row r="4" spans="1:9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</row>
    <row r="6" spans="1:9" ht="25.5" thickBot="1" x14ac:dyDescent="0.6">
      <c r="A6" s="26" t="s">
        <v>156</v>
      </c>
      <c r="C6" s="26" t="s">
        <v>89</v>
      </c>
      <c r="E6" s="26" t="s">
        <v>177</v>
      </c>
      <c r="G6" s="26" t="s">
        <v>13</v>
      </c>
    </row>
    <row r="7" spans="1:9" x14ac:dyDescent="0.55000000000000004">
      <c r="A7" s="1" t="s">
        <v>200</v>
      </c>
      <c r="C7" s="9">
        <v>2718515348208</v>
      </c>
      <c r="E7" s="20">
        <f>C7/$C$11</f>
        <v>0.98279568870588985</v>
      </c>
      <c r="G7" s="20">
        <v>0.10963060358274825</v>
      </c>
      <c r="I7" s="2"/>
    </row>
    <row r="8" spans="1:9" x14ac:dyDescent="0.55000000000000004">
      <c r="A8" s="1" t="s">
        <v>201</v>
      </c>
      <c r="C8" s="9">
        <v>14513480595</v>
      </c>
      <c r="E8" s="20">
        <f t="shared" ref="E8:E10" si="0">C8/$C$11</f>
        <v>5.2469029340904928E-3</v>
      </c>
      <c r="G8" s="20">
        <v>5.8529065828714011E-4</v>
      </c>
      <c r="I8" s="2"/>
    </row>
    <row r="9" spans="1:9" x14ac:dyDescent="0.55000000000000004">
      <c r="A9" s="1" t="s">
        <v>202</v>
      </c>
      <c r="C9" s="9">
        <v>33074438288</v>
      </c>
      <c r="E9" s="20">
        <f t="shared" si="0"/>
        <v>1.1957046840747998E-2</v>
      </c>
      <c r="G9" s="20">
        <v>1.3338054666728212E-3</v>
      </c>
      <c r="I9" s="2"/>
    </row>
    <row r="10" spans="1:9" ht="24.75" thickBot="1" x14ac:dyDescent="0.6">
      <c r="A10" s="1" t="s">
        <v>198</v>
      </c>
      <c r="C10" s="9">
        <v>1000000</v>
      </c>
      <c r="E10" s="20">
        <f t="shared" si="0"/>
        <v>3.6151927166927067E-7</v>
      </c>
      <c r="G10" s="20">
        <v>4.0327380772381846E-8</v>
      </c>
      <c r="I10" s="2"/>
    </row>
    <row r="11" spans="1:9" ht="24.75" thickBot="1" x14ac:dyDescent="0.6">
      <c r="A11" s="1" t="s">
        <v>45</v>
      </c>
      <c r="C11" s="10">
        <f>SUM(C7:C10)</f>
        <v>2766104267091</v>
      </c>
      <c r="E11" s="21">
        <f>SUM(E7:E10)</f>
        <v>1</v>
      </c>
      <c r="G11" s="21">
        <f>SUM(G7:G10)</f>
        <v>0.11154974003508897</v>
      </c>
    </row>
    <row r="12" spans="1:9" ht="24.75" thickTop="1" x14ac:dyDescent="0.55000000000000004">
      <c r="C12" s="8"/>
    </row>
    <row r="13" spans="1:9" x14ac:dyDescent="0.55000000000000004">
      <c r="C13" s="8"/>
      <c r="G13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6"/>
  <sheetViews>
    <sheetView rightToLeft="1" topLeftCell="A9" workbookViewId="0">
      <selection activeCell="C18" sqref="C18"/>
    </sheetView>
  </sheetViews>
  <sheetFormatPr defaultRowHeight="24" x14ac:dyDescent="0.55000000000000004"/>
  <cols>
    <col min="1" max="1" width="4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</row>
    <row r="3" spans="1:21" ht="24.75" x14ac:dyDescent="0.55000000000000004">
      <c r="A3" s="27" t="s">
        <v>152</v>
      </c>
      <c r="B3" s="27" t="s">
        <v>152</v>
      </c>
      <c r="C3" s="27" t="s">
        <v>152</v>
      </c>
      <c r="D3" s="27" t="s">
        <v>152</v>
      </c>
      <c r="E3" s="27" t="s">
        <v>152</v>
      </c>
      <c r="F3" s="27" t="s">
        <v>152</v>
      </c>
      <c r="G3" s="27" t="s">
        <v>152</v>
      </c>
      <c r="H3" s="27" t="s">
        <v>152</v>
      </c>
      <c r="I3" s="27" t="s">
        <v>152</v>
      </c>
      <c r="J3" s="27" t="s">
        <v>152</v>
      </c>
      <c r="K3" s="27" t="s">
        <v>152</v>
      </c>
      <c r="L3" s="27" t="s">
        <v>152</v>
      </c>
      <c r="M3" s="27" t="s">
        <v>152</v>
      </c>
      <c r="N3" s="27" t="s">
        <v>152</v>
      </c>
      <c r="O3" s="27" t="s">
        <v>152</v>
      </c>
      <c r="P3" s="27" t="s">
        <v>152</v>
      </c>
      <c r="Q3" s="27" t="s">
        <v>152</v>
      </c>
      <c r="R3" s="27" t="s">
        <v>152</v>
      </c>
      <c r="S3" s="27" t="s">
        <v>152</v>
      </c>
      <c r="T3" s="27" t="s">
        <v>152</v>
      </c>
      <c r="U3" s="27" t="s">
        <v>152</v>
      </c>
    </row>
    <row r="4" spans="1:2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</row>
    <row r="6" spans="1:21" ht="24.75" x14ac:dyDescent="0.55000000000000004">
      <c r="A6" s="26" t="s">
        <v>3</v>
      </c>
      <c r="C6" s="26" t="s">
        <v>154</v>
      </c>
      <c r="D6" s="26" t="s">
        <v>154</v>
      </c>
      <c r="E6" s="26" t="s">
        <v>154</v>
      </c>
      <c r="F6" s="26" t="s">
        <v>154</v>
      </c>
      <c r="G6" s="26" t="s">
        <v>154</v>
      </c>
      <c r="H6" s="26" t="s">
        <v>154</v>
      </c>
      <c r="I6" s="26" t="s">
        <v>154</v>
      </c>
      <c r="J6" s="26" t="s">
        <v>154</v>
      </c>
      <c r="K6" s="26" t="s">
        <v>154</v>
      </c>
      <c r="M6" s="26" t="s">
        <v>155</v>
      </c>
      <c r="N6" s="26" t="s">
        <v>155</v>
      </c>
      <c r="O6" s="26" t="s">
        <v>155</v>
      </c>
      <c r="P6" s="26" t="s">
        <v>155</v>
      </c>
      <c r="Q6" s="26" t="s">
        <v>155</v>
      </c>
      <c r="R6" s="26" t="s">
        <v>155</v>
      </c>
      <c r="S6" s="26" t="s">
        <v>155</v>
      </c>
      <c r="T6" s="26" t="s">
        <v>155</v>
      </c>
      <c r="U6" s="26" t="s">
        <v>155</v>
      </c>
    </row>
    <row r="7" spans="1:21" ht="24.75" x14ac:dyDescent="0.55000000000000004">
      <c r="A7" s="26" t="s">
        <v>3</v>
      </c>
      <c r="C7" s="26" t="s">
        <v>174</v>
      </c>
      <c r="E7" s="26" t="s">
        <v>175</v>
      </c>
      <c r="G7" s="26" t="s">
        <v>176</v>
      </c>
      <c r="I7" s="26" t="s">
        <v>89</v>
      </c>
      <c r="K7" s="26" t="s">
        <v>177</v>
      </c>
      <c r="M7" s="26" t="s">
        <v>174</v>
      </c>
      <c r="O7" s="26" t="s">
        <v>175</v>
      </c>
      <c r="Q7" s="26" t="s">
        <v>176</v>
      </c>
      <c r="S7" s="26" t="s">
        <v>89</v>
      </c>
      <c r="U7" s="26" t="s">
        <v>177</v>
      </c>
    </row>
    <row r="8" spans="1:21" x14ac:dyDescent="0.55000000000000004">
      <c r="A8" s="5" t="s">
        <v>17</v>
      </c>
      <c r="B8" s="5"/>
      <c r="C8" s="6">
        <v>0</v>
      </c>
      <c r="E8" s="6">
        <v>-34716981378</v>
      </c>
      <c r="F8" s="6"/>
      <c r="G8" s="6">
        <v>367152854669</v>
      </c>
      <c r="H8" s="6"/>
      <c r="I8" s="6">
        <f>C8+E8+G8</f>
        <v>332435873291</v>
      </c>
      <c r="K8" s="20">
        <f>I8/$I$24</f>
        <v>0.12228581806982851</v>
      </c>
      <c r="M8" s="6">
        <v>0</v>
      </c>
      <c r="O8" s="6">
        <v>118982143053</v>
      </c>
      <c r="P8" s="6"/>
      <c r="Q8" s="6">
        <v>521923485428</v>
      </c>
      <c r="R8" s="6"/>
      <c r="S8" s="6">
        <f>M8+O8+Q8</f>
        <v>640905628481</v>
      </c>
      <c r="U8" s="1" t="s">
        <v>178</v>
      </c>
    </row>
    <row r="9" spans="1:21" x14ac:dyDescent="0.55000000000000004">
      <c r="A9" s="5" t="s">
        <v>23</v>
      </c>
      <c r="B9" s="5"/>
      <c r="C9" s="6">
        <v>0</v>
      </c>
      <c r="E9" s="6">
        <v>342681837</v>
      </c>
      <c r="F9" s="6"/>
      <c r="G9" s="6">
        <v>19262432713</v>
      </c>
      <c r="H9" s="6"/>
      <c r="I9" s="6">
        <f t="shared" ref="I9:I23" si="0">C9+E9+G9</f>
        <v>19605114550</v>
      </c>
      <c r="K9" s="20">
        <f t="shared" ref="K9:K23" si="1">I9/$I$24</f>
        <v>7.211699048498426E-3</v>
      </c>
      <c r="M9" s="6">
        <v>0</v>
      </c>
      <c r="O9" s="6">
        <v>840112342</v>
      </c>
      <c r="P9" s="6"/>
      <c r="Q9" s="6">
        <v>96996543096</v>
      </c>
      <c r="R9" s="6"/>
      <c r="S9" s="6">
        <f t="shared" ref="S9:S23" si="2">M9+O9+Q9</f>
        <v>97836655438</v>
      </c>
      <c r="U9" s="1" t="s">
        <v>179</v>
      </c>
    </row>
    <row r="10" spans="1:21" x14ac:dyDescent="0.55000000000000004">
      <c r="A10" s="5" t="s">
        <v>31</v>
      </c>
      <c r="B10" s="5"/>
      <c r="C10" s="6">
        <v>0</v>
      </c>
      <c r="E10" s="6">
        <v>418797486441</v>
      </c>
      <c r="F10" s="6"/>
      <c r="G10" s="6">
        <v>155241772030</v>
      </c>
      <c r="H10" s="6"/>
      <c r="I10" s="6">
        <f t="shared" si="0"/>
        <v>574039258471</v>
      </c>
      <c r="K10" s="20">
        <f t="shared" si="1"/>
        <v>0.21115910154761389</v>
      </c>
      <c r="M10" s="6">
        <v>0</v>
      </c>
      <c r="O10" s="6">
        <v>513128111383</v>
      </c>
      <c r="P10" s="6"/>
      <c r="Q10" s="6">
        <v>215152894522</v>
      </c>
      <c r="R10" s="6"/>
      <c r="S10" s="6">
        <f t="shared" si="2"/>
        <v>728281005905</v>
      </c>
      <c r="U10" s="1" t="s">
        <v>180</v>
      </c>
    </row>
    <row r="11" spans="1:21" x14ac:dyDescent="0.55000000000000004">
      <c r="A11" s="5" t="s">
        <v>37</v>
      </c>
      <c r="B11" s="5"/>
      <c r="C11" s="6">
        <v>0</v>
      </c>
      <c r="E11" s="6">
        <v>92763174290</v>
      </c>
      <c r="F11" s="6"/>
      <c r="G11" s="6">
        <v>280472068534</v>
      </c>
      <c r="H11" s="6"/>
      <c r="I11" s="6">
        <f t="shared" si="0"/>
        <v>373235242824</v>
      </c>
      <c r="K11" s="20">
        <f t="shared" si="1"/>
        <v>0.13729377804323614</v>
      </c>
      <c r="M11" s="6">
        <v>0</v>
      </c>
      <c r="O11" s="6">
        <v>143167537245</v>
      </c>
      <c r="P11" s="6"/>
      <c r="Q11" s="6">
        <v>293368169214</v>
      </c>
      <c r="R11" s="6"/>
      <c r="S11" s="6">
        <f t="shared" si="2"/>
        <v>436535706459</v>
      </c>
      <c r="U11" s="1" t="s">
        <v>181</v>
      </c>
    </row>
    <row r="12" spans="1:21" x14ac:dyDescent="0.55000000000000004">
      <c r="A12" s="5" t="s">
        <v>35</v>
      </c>
      <c r="B12" s="5"/>
      <c r="C12" s="6">
        <v>0</v>
      </c>
      <c r="E12" s="6">
        <v>140082031043</v>
      </c>
      <c r="F12" s="6"/>
      <c r="G12" s="6">
        <v>141723734831</v>
      </c>
      <c r="H12" s="6"/>
      <c r="I12" s="6">
        <f t="shared" si="0"/>
        <v>281805765874</v>
      </c>
      <c r="K12" s="20">
        <f t="shared" si="1"/>
        <v>0.10366164239600915</v>
      </c>
      <c r="M12" s="6">
        <v>0</v>
      </c>
      <c r="O12" s="6">
        <v>301185610262</v>
      </c>
      <c r="P12" s="6"/>
      <c r="Q12" s="6">
        <v>241076170291</v>
      </c>
      <c r="R12" s="6"/>
      <c r="S12" s="6">
        <f t="shared" si="2"/>
        <v>542261780553</v>
      </c>
      <c r="U12" s="1" t="s">
        <v>182</v>
      </c>
    </row>
    <row r="13" spans="1:21" x14ac:dyDescent="0.55000000000000004">
      <c r="A13" s="5" t="s">
        <v>39</v>
      </c>
      <c r="B13" s="5"/>
      <c r="C13" s="6">
        <v>0</v>
      </c>
      <c r="E13" s="6">
        <v>1247969583</v>
      </c>
      <c r="F13" s="6"/>
      <c r="G13" s="6">
        <v>82232421341</v>
      </c>
      <c r="H13" s="6"/>
      <c r="I13" s="6">
        <f t="shared" si="0"/>
        <v>83480390924</v>
      </c>
      <c r="K13" s="20">
        <f t="shared" si="1"/>
        <v>3.0708081519211904E-2</v>
      </c>
      <c r="M13" s="6">
        <v>0</v>
      </c>
      <c r="O13" s="6">
        <v>7032485603</v>
      </c>
      <c r="P13" s="6"/>
      <c r="Q13" s="6">
        <v>113300657523</v>
      </c>
      <c r="R13" s="6"/>
      <c r="S13" s="6">
        <f t="shared" si="2"/>
        <v>120333143126</v>
      </c>
      <c r="U13" s="1" t="s">
        <v>183</v>
      </c>
    </row>
    <row r="14" spans="1:21" x14ac:dyDescent="0.55000000000000004">
      <c r="A14" s="5" t="s">
        <v>29</v>
      </c>
      <c r="B14" s="5"/>
      <c r="C14" s="6">
        <v>0</v>
      </c>
      <c r="E14" s="6">
        <v>152629142031</v>
      </c>
      <c r="F14" s="6"/>
      <c r="G14" s="6">
        <v>-38732544118</v>
      </c>
      <c r="H14" s="6"/>
      <c r="I14" s="6">
        <f t="shared" si="0"/>
        <v>113896597913</v>
      </c>
      <c r="K14" s="20">
        <f t="shared" si="1"/>
        <v>4.1896617574029418E-2</v>
      </c>
      <c r="M14" s="6">
        <v>352457317500</v>
      </c>
      <c r="O14" s="6">
        <v>-647812349972</v>
      </c>
      <c r="P14" s="6"/>
      <c r="Q14" s="6">
        <v>-65096879303</v>
      </c>
      <c r="R14" s="6"/>
      <c r="S14" s="6">
        <f t="shared" si="2"/>
        <v>-360451911775</v>
      </c>
      <c r="U14" s="1" t="s">
        <v>184</v>
      </c>
    </row>
    <row r="15" spans="1:21" x14ac:dyDescent="0.55000000000000004">
      <c r="A15" s="5" t="s">
        <v>33</v>
      </c>
      <c r="B15" s="5"/>
      <c r="C15" s="6">
        <v>0</v>
      </c>
      <c r="E15" s="6">
        <v>-21003119980</v>
      </c>
      <c r="F15" s="6"/>
      <c r="G15" s="6">
        <v>63856361579</v>
      </c>
      <c r="H15" s="6"/>
      <c r="I15" s="6">
        <f t="shared" si="0"/>
        <v>42853241599</v>
      </c>
      <c r="K15" s="20">
        <f t="shared" si="1"/>
        <v>1.5763472377394575E-2</v>
      </c>
      <c r="M15" s="6">
        <v>0</v>
      </c>
      <c r="O15" s="6">
        <v>-9089690133</v>
      </c>
      <c r="P15" s="6"/>
      <c r="Q15" s="6">
        <v>128370490344</v>
      </c>
      <c r="R15" s="6"/>
      <c r="S15" s="6">
        <f t="shared" si="2"/>
        <v>119280800211</v>
      </c>
      <c r="U15" s="1" t="s">
        <v>185</v>
      </c>
    </row>
    <row r="16" spans="1:21" x14ac:dyDescent="0.55000000000000004">
      <c r="A16" s="5" t="s">
        <v>25</v>
      </c>
      <c r="B16" s="5"/>
      <c r="C16" s="6">
        <v>0</v>
      </c>
      <c r="E16" s="6">
        <v>0</v>
      </c>
      <c r="F16" s="6"/>
      <c r="G16" s="6">
        <v>0</v>
      </c>
      <c r="H16" s="6"/>
      <c r="I16" s="6">
        <f t="shared" si="0"/>
        <v>0</v>
      </c>
      <c r="K16" s="20">
        <f t="shared" si="1"/>
        <v>0</v>
      </c>
      <c r="M16" s="6">
        <v>0</v>
      </c>
      <c r="O16" s="6">
        <v>0</v>
      </c>
      <c r="P16" s="6"/>
      <c r="Q16" s="6">
        <v>812179672451</v>
      </c>
      <c r="R16" s="6"/>
      <c r="S16" s="6">
        <f t="shared" si="2"/>
        <v>812179672451</v>
      </c>
      <c r="U16" s="1" t="s">
        <v>186</v>
      </c>
    </row>
    <row r="17" spans="1:21" x14ac:dyDescent="0.55000000000000004">
      <c r="A17" s="5" t="s">
        <v>21</v>
      </c>
      <c r="B17" s="5"/>
      <c r="C17" s="6">
        <v>0</v>
      </c>
      <c r="E17" s="6">
        <v>31668649952</v>
      </c>
      <c r="F17" s="6"/>
      <c r="G17" s="6">
        <v>241030111374</v>
      </c>
      <c r="H17" s="6"/>
      <c r="I17" s="6">
        <f t="shared" si="0"/>
        <v>272698761326</v>
      </c>
      <c r="K17" s="20">
        <f t="shared" si="1"/>
        <v>0.10031165044028847</v>
      </c>
      <c r="M17" s="6">
        <v>0</v>
      </c>
      <c r="O17" s="6">
        <v>138922749489</v>
      </c>
      <c r="P17" s="6"/>
      <c r="Q17" s="6">
        <v>282687313162</v>
      </c>
      <c r="R17" s="6"/>
      <c r="S17" s="6">
        <f t="shared" si="2"/>
        <v>421610062651</v>
      </c>
      <c r="U17" s="1" t="s">
        <v>187</v>
      </c>
    </row>
    <row r="18" spans="1:21" x14ac:dyDescent="0.55000000000000004">
      <c r="A18" s="5" t="s">
        <v>15</v>
      </c>
      <c r="B18" s="5"/>
      <c r="C18" s="6">
        <v>0</v>
      </c>
      <c r="E18" s="6">
        <v>-11938233874</v>
      </c>
      <c r="F18" s="6"/>
      <c r="G18" s="6">
        <v>573227055525</v>
      </c>
      <c r="H18" s="6"/>
      <c r="I18" s="6">
        <f t="shared" si="0"/>
        <v>561288821651</v>
      </c>
      <c r="K18" s="20">
        <f t="shared" si="1"/>
        <v>0.20646888089890397</v>
      </c>
      <c r="M18" s="6">
        <v>0</v>
      </c>
      <c r="O18" s="6">
        <v>50017909926</v>
      </c>
      <c r="P18" s="6"/>
      <c r="Q18" s="6">
        <v>1462201131970</v>
      </c>
      <c r="R18" s="6"/>
      <c r="S18" s="6">
        <f t="shared" si="2"/>
        <v>1512219041896</v>
      </c>
      <c r="U18" s="1" t="s">
        <v>188</v>
      </c>
    </row>
    <row r="19" spans="1:21" x14ac:dyDescent="0.55000000000000004">
      <c r="A19" s="5" t="s">
        <v>172</v>
      </c>
      <c r="B19" s="5"/>
      <c r="C19" s="6">
        <v>0</v>
      </c>
      <c r="E19" s="6">
        <v>0</v>
      </c>
      <c r="F19" s="6"/>
      <c r="G19" s="6">
        <v>0</v>
      </c>
      <c r="H19" s="6"/>
      <c r="I19" s="6">
        <f t="shared" si="0"/>
        <v>0</v>
      </c>
      <c r="K19" s="20">
        <f t="shared" si="1"/>
        <v>0</v>
      </c>
      <c r="M19" s="6">
        <v>0</v>
      </c>
      <c r="O19" s="6">
        <v>0</v>
      </c>
      <c r="P19" s="6"/>
      <c r="Q19" s="6">
        <v>744103989</v>
      </c>
      <c r="R19" s="6"/>
      <c r="S19" s="6">
        <f t="shared" si="2"/>
        <v>744103989</v>
      </c>
      <c r="U19" s="1" t="s">
        <v>62</v>
      </c>
    </row>
    <row r="20" spans="1:21" x14ac:dyDescent="0.55000000000000004">
      <c r="A20" s="5" t="s">
        <v>27</v>
      </c>
      <c r="B20" s="5"/>
      <c r="C20" s="6">
        <v>0</v>
      </c>
      <c r="E20" s="6">
        <v>2871494197</v>
      </c>
      <c r="F20" s="6"/>
      <c r="G20" s="6">
        <v>0</v>
      </c>
      <c r="H20" s="6"/>
      <c r="I20" s="6">
        <f t="shared" si="0"/>
        <v>2871494197</v>
      </c>
      <c r="K20" s="20">
        <f t="shared" si="1"/>
        <v>1.05627293915881E-3</v>
      </c>
      <c r="M20" s="6">
        <v>0</v>
      </c>
      <c r="O20" s="6">
        <v>3948377445</v>
      </c>
      <c r="P20" s="6"/>
      <c r="Q20" s="6">
        <v>7761653581</v>
      </c>
      <c r="R20" s="6"/>
      <c r="S20" s="6">
        <f t="shared" si="2"/>
        <v>11710031026</v>
      </c>
      <c r="U20" s="1" t="s">
        <v>149</v>
      </c>
    </row>
    <row r="21" spans="1:21" x14ac:dyDescent="0.55000000000000004">
      <c r="A21" s="5" t="s">
        <v>19</v>
      </c>
      <c r="B21" s="5"/>
      <c r="C21" s="6">
        <v>0</v>
      </c>
      <c r="E21" s="6">
        <v>60345410588</v>
      </c>
      <c r="F21" s="6"/>
      <c r="G21" s="6">
        <v>0</v>
      </c>
      <c r="H21" s="6"/>
      <c r="I21" s="6">
        <f t="shared" si="0"/>
        <v>60345410588</v>
      </c>
      <c r="K21" s="20">
        <f t="shared" si="1"/>
        <v>2.2197928964343971E-2</v>
      </c>
      <c r="M21" s="6">
        <v>46215015000</v>
      </c>
      <c r="O21" s="6">
        <v>239617420496</v>
      </c>
      <c r="P21" s="6"/>
      <c r="Q21" s="6">
        <v>0</v>
      </c>
      <c r="R21" s="6"/>
      <c r="S21" s="6">
        <f t="shared" si="2"/>
        <v>285832435496</v>
      </c>
      <c r="U21" s="1" t="s">
        <v>189</v>
      </c>
    </row>
    <row r="22" spans="1:21" x14ac:dyDescent="0.55000000000000004">
      <c r="A22" s="5" t="s">
        <v>41</v>
      </c>
      <c r="B22" s="5"/>
      <c r="C22" s="6">
        <v>0</v>
      </c>
      <c r="E22" s="6">
        <v>-16875000</v>
      </c>
      <c r="F22" s="6"/>
      <c r="G22" s="6">
        <v>0</v>
      </c>
      <c r="H22" s="6"/>
      <c r="I22" s="6">
        <f t="shared" si="0"/>
        <v>-16875000</v>
      </c>
      <c r="K22" s="20">
        <f t="shared" si="1"/>
        <v>-6.2074323071685871E-6</v>
      </c>
      <c r="M22" s="6">
        <v>0</v>
      </c>
      <c r="O22" s="6">
        <v>-16875000</v>
      </c>
      <c r="P22" s="6"/>
      <c r="Q22" s="6">
        <v>0</v>
      </c>
      <c r="R22" s="6"/>
      <c r="S22" s="6">
        <f t="shared" si="2"/>
        <v>-16875000</v>
      </c>
      <c r="U22" s="1" t="s">
        <v>26</v>
      </c>
    </row>
    <row r="23" spans="1:21" x14ac:dyDescent="0.55000000000000004">
      <c r="A23" s="5" t="s">
        <v>43</v>
      </c>
      <c r="B23" s="5"/>
      <c r="C23" s="6">
        <v>0</v>
      </c>
      <c r="E23" s="6">
        <v>-23750000</v>
      </c>
      <c r="F23" s="6"/>
      <c r="G23" s="6">
        <v>0</v>
      </c>
      <c r="H23" s="6"/>
      <c r="I23" s="6">
        <f t="shared" si="0"/>
        <v>-23750000</v>
      </c>
      <c r="K23" s="20">
        <f t="shared" si="1"/>
        <v>-8.7363862100891228E-6</v>
      </c>
      <c r="M23" s="6">
        <v>0</v>
      </c>
      <c r="O23" s="6">
        <v>-23750000</v>
      </c>
      <c r="P23" s="6"/>
      <c r="Q23" s="6">
        <v>0</v>
      </c>
      <c r="R23" s="6"/>
      <c r="S23" s="6">
        <f t="shared" si="2"/>
        <v>-23750000</v>
      </c>
      <c r="U23" s="1" t="s">
        <v>26</v>
      </c>
    </row>
    <row r="24" spans="1:21" x14ac:dyDescent="0.55000000000000004">
      <c r="A24" s="1" t="s">
        <v>45</v>
      </c>
      <c r="C24" s="10">
        <f>SUM(C8:C23)</f>
        <v>0</v>
      </c>
      <c r="D24" s="8"/>
      <c r="E24" s="10">
        <f>SUM(E8:E23)</f>
        <v>833049079730</v>
      </c>
      <c r="F24" s="8"/>
      <c r="G24" s="10">
        <f>SUM(G8:G23)</f>
        <v>1885466268478</v>
      </c>
      <c r="H24" s="8"/>
      <c r="I24" s="10">
        <f>SUM(I8:I23)</f>
        <v>2718515348208</v>
      </c>
      <c r="K24" s="21">
        <f>SUM(K8:K23)</f>
        <v>0.99999999999999989</v>
      </c>
      <c r="M24" s="10">
        <f>SUM(M8:M23)</f>
        <v>398672332500</v>
      </c>
      <c r="N24" s="8"/>
      <c r="O24" s="10">
        <f>SUM(O8:O23)</f>
        <v>859899792139</v>
      </c>
      <c r="P24" s="8"/>
      <c r="Q24" s="16">
        <f>SUM(Q8:Q23)</f>
        <v>4110665406268</v>
      </c>
      <c r="R24" s="8"/>
      <c r="S24" s="10">
        <f>SUM(S8:S23)</f>
        <v>5369237530907</v>
      </c>
      <c r="U24" s="4" t="s">
        <v>190</v>
      </c>
    </row>
    <row r="25" spans="1:21" x14ac:dyDescent="0.55000000000000004">
      <c r="E25" s="2"/>
      <c r="G25" s="2"/>
      <c r="K25" s="8"/>
      <c r="M25" s="2"/>
      <c r="O25" s="2"/>
      <c r="Q25" s="15"/>
    </row>
    <row r="26" spans="1:21" x14ac:dyDescent="0.55000000000000004">
      <c r="K26" s="8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I11" sqref="I11"/>
    </sheetView>
  </sheetViews>
  <sheetFormatPr defaultRowHeight="24" x14ac:dyDescent="0.55000000000000004"/>
  <cols>
    <col min="1" max="1" width="38.7109375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15" style="1" customWidth="1"/>
    <col min="8" max="8" width="1" style="1" customWidth="1"/>
    <col min="9" max="9" width="20" style="1" customWidth="1"/>
    <col min="10" max="10" width="1" style="1" customWidth="1"/>
    <col min="11" max="11" width="21" style="1" customWidth="1"/>
    <col min="12" max="12" width="1" style="1" customWidth="1"/>
    <col min="13" max="13" width="21" style="1" customWidth="1"/>
    <col min="14" max="14" width="1" style="1" customWidth="1"/>
    <col min="15" max="15" width="20" style="1" customWidth="1"/>
    <col min="16" max="16" width="1" style="1" customWidth="1"/>
    <col min="17" max="17" width="21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4.75" x14ac:dyDescent="0.55000000000000004">
      <c r="A3" s="27" t="s">
        <v>152</v>
      </c>
      <c r="B3" s="27" t="s">
        <v>152</v>
      </c>
      <c r="C3" s="27" t="s">
        <v>152</v>
      </c>
      <c r="D3" s="27" t="s">
        <v>152</v>
      </c>
      <c r="E3" s="27" t="s">
        <v>152</v>
      </c>
      <c r="F3" s="27" t="s">
        <v>152</v>
      </c>
      <c r="G3" s="27" t="s">
        <v>152</v>
      </c>
      <c r="H3" s="27" t="s">
        <v>152</v>
      </c>
      <c r="I3" s="27" t="s">
        <v>152</v>
      </c>
      <c r="J3" s="27" t="s">
        <v>152</v>
      </c>
      <c r="K3" s="27" t="s">
        <v>152</v>
      </c>
      <c r="L3" s="27" t="s">
        <v>152</v>
      </c>
      <c r="M3" s="27" t="s">
        <v>152</v>
      </c>
      <c r="N3" s="27" t="s">
        <v>152</v>
      </c>
      <c r="O3" s="27" t="s">
        <v>152</v>
      </c>
      <c r="P3" s="27" t="s">
        <v>152</v>
      </c>
      <c r="Q3" s="27" t="s">
        <v>152</v>
      </c>
    </row>
    <row r="4" spans="1:1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7" ht="24.75" x14ac:dyDescent="0.55000000000000004">
      <c r="A6" s="26" t="s">
        <v>156</v>
      </c>
      <c r="C6" s="26" t="s">
        <v>154</v>
      </c>
      <c r="D6" s="26" t="s">
        <v>154</v>
      </c>
      <c r="E6" s="26" t="s">
        <v>154</v>
      </c>
      <c r="F6" s="26" t="s">
        <v>154</v>
      </c>
      <c r="G6" s="26" t="s">
        <v>154</v>
      </c>
      <c r="H6" s="26" t="s">
        <v>154</v>
      </c>
      <c r="I6" s="26" t="s">
        <v>154</v>
      </c>
      <c r="K6" s="26" t="s">
        <v>155</v>
      </c>
      <c r="L6" s="26" t="s">
        <v>155</v>
      </c>
      <c r="M6" s="26" t="s">
        <v>155</v>
      </c>
      <c r="N6" s="26" t="s">
        <v>155</v>
      </c>
      <c r="O6" s="26" t="s">
        <v>155</v>
      </c>
      <c r="P6" s="26" t="s">
        <v>155</v>
      </c>
      <c r="Q6" s="26" t="s">
        <v>155</v>
      </c>
    </row>
    <row r="7" spans="1:17" ht="24.75" x14ac:dyDescent="0.55000000000000004">
      <c r="A7" s="26" t="s">
        <v>156</v>
      </c>
      <c r="C7" s="26" t="s">
        <v>191</v>
      </c>
      <c r="E7" s="26" t="s">
        <v>175</v>
      </c>
      <c r="G7" s="26" t="s">
        <v>176</v>
      </c>
      <c r="I7" s="26" t="s">
        <v>192</v>
      </c>
      <c r="K7" s="26" t="s">
        <v>191</v>
      </c>
      <c r="M7" s="26" t="s">
        <v>175</v>
      </c>
      <c r="O7" s="26" t="s">
        <v>176</v>
      </c>
      <c r="Q7" s="26" t="s">
        <v>192</v>
      </c>
    </row>
    <row r="8" spans="1:17" x14ac:dyDescent="0.55000000000000004">
      <c r="A8" s="5" t="s">
        <v>173</v>
      </c>
      <c r="B8" s="5"/>
      <c r="C8" s="6">
        <v>0</v>
      </c>
      <c r="D8" s="6"/>
      <c r="E8" s="6">
        <v>0</v>
      </c>
      <c r="F8" s="6"/>
      <c r="G8" s="6">
        <v>0</v>
      </c>
      <c r="I8" s="6">
        <f>C8+E8+G8</f>
        <v>0</v>
      </c>
      <c r="J8" s="6"/>
      <c r="K8" s="6">
        <v>0</v>
      </c>
      <c r="L8" s="6"/>
      <c r="M8" s="6">
        <v>0</v>
      </c>
      <c r="N8" s="6"/>
      <c r="O8" s="6">
        <v>8452051630</v>
      </c>
      <c r="P8" s="6"/>
      <c r="Q8" s="6">
        <f>K8+M8+O8</f>
        <v>8452051630</v>
      </c>
    </row>
    <row r="9" spans="1:17" x14ac:dyDescent="0.55000000000000004">
      <c r="A9" s="5" t="s">
        <v>81</v>
      </c>
      <c r="C9" s="6">
        <v>3624332291</v>
      </c>
      <c r="D9" s="6"/>
      <c r="E9" s="6">
        <v>0</v>
      </c>
      <c r="F9" s="6"/>
      <c r="G9" s="6">
        <v>0</v>
      </c>
      <c r="I9" s="6">
        <f t="shared" ref="I9:I16" si="0">C9+E9+G9</f>
        <v>3624332291</v>
      </c>
      <c r="J9" s="6"/>
      <c r="K9" s="6">
        <v>15187174398</v>
      </c>
      <c r="L9" s="6"/>
      <c r="M9" s="6">
        <v>-145000000</v>
      </c>
      <c r="N9" s="6"/>
      <c r="O9" s="6">
        <v>0</v>
      </c>
      <c r="P9" s="6"/>
      <c r="Q9" s="6">
        <f t="shared" ref="Q9:Q16" si="1">K9+M9+O9</f>
        <v>15042174398</v>
      </c>
    </row>
    <row r="10" spans="1:17" x14ac:dyDescent="0.55000000000000004">
      <c r="A10" s="5" t="s">
        <v>77</v>
      </c>
      <c r="C10" s="6">
        <v>92322149</v>
      </c>
      <c r="D10" s="6"/>
      <c r="E10" s="6">
        <v>0</v>
      </c>
      <c r="F10" s="6"/>
      <c r="G10" s="6">
        <v>0</v>
      </c>
      <c r="I10" s="6">
        <f>C10+E10+G10</f>
        <v>92322149</v>
      </c>
      <c r="J10" s="6"/>
      <c r="K10" s="6">
        <v>576717211</v>
      </c>
      <c r="L10" s="6"/>
      <c r="M10" s="6">
        <v>0</v>
      </c>
      <c r="N10" s="6"/>
      <c r="O10" s="6">
        <v>0</v>
      </c>
      <c r="P10" s="6"/>
      <c r="Q10" s="6">
        <f>K10+M10+O10</f>
        <v>576717211</v>
      </c>
    </row>
    <row r="11" spans="1:17" x14ac:dyDescent="0.55000000000000004">
      <c r="A11" s="5" t="s">
        <v>74</v>
      </c>
      <c r="C11" s="6">
        <v>383688897</v>
      </c>
      <c r="D11" s="6"/>
      <c r="E11" s="6">
        <v>0</v>
      </c>
      <c r="F11" s="6"/>
      <c r="G11" s="6">
        <v>0</v>
      </c>
      <c r="I11" s="6">
        <f t="shared" si="0"/>
        <v>383688897</v>
      </c>
      <c r="J11" s="6"/>
      <c r="K11" s="6">
        <v>2306609675</v>
      </c>
      <c r="L11" s="6"/>
      <c r="M11" s="6">
        <v>0</v>
      </c>
      <c r="N11" s="6"/>
      <c r="O11" s="6">
        <v>0</v>
      </c>
      <c r="P11" s="6"/>
      <c r="Q11" s="6">
        <f t="shared" si="1"/>
        <v>2306609675</v>
      </c>
    </row>
    <row r="12" spans="1:17" x14ac:dyDescent="0.55000000000000004">
      <c r="A12" s="5" t="s">
        <v>71</v>
      </c>
      <c r="C12" s="6">
        <v>172469618</v>
      </c>
      <c r="D12" s="6"/>
      <c r="E12" s="6">
        <v>0</v>
      </c>
      <c r="F12" s="6"/>
      <c r="G12" s="6">
        <v>0</v>
      </c>
      <c r="I12" s="6">
        <f t="shared" si="0"/>
        <v>172469618</v>
      </c>
      <c r="J12" s="6"/>
      <c r="K12" s="6">
        <v>1076344333</v>
      </c>
      <c r="L12" s="6"/>
      <c r="M12" s="6">
        <v>-92216425</v>
      </c>
      <c r="N12" s="6"/>
      <c r="O12" s="6">
        <v>0</v>
      </c>
      <c r="P12" s="6"/>
      <c r="Q12" s="6">
        <f t="shared" si="1"/>
        <v>984127908</v>
      </c>
    </row>
    <row r="13" spans="1:17" x14ac:dyDescent="0.55000000000000004">
      <c r="A13" s="5" t="s">
        <v>61</v>
      </c>
      <c r="C13" s="6">
        <v>0</v>
      </c>
      <c r="D13" s="6"/>
      <c r="E13" s="6">
        <v>49887084</v>
      </c>
      <c r="F13" s="6"/>
      <c r="G13" s="6">
        <v>0</v>
      </c>
      <c r="I13" s="6">
        <f t="shared" si="0"/>
        <v>49887084</v>
      </c>
      <c r="J13" s="6"/>
      <c r="K13" s="6">
        <v>0</v>
      </c>
      <c r="L13" s="6"/>
      <c r="M13" s="6">
        <v>304311211</v>
      </c>
      <c r="N13" s="6"/>
      <c r="O13" s="6">
        <v>0</v>
      </c>
      <c r="P13" s="6"/>
      <c r="Q13" s="6">
        <f t="shared" si="1"/>
        <v>304311211</v>
      </c>
    </row>
    <row r="14" spans="1:17" x14ac:dyDescent="0.55000000000000004">
      <c r="A14" s="5" t="s">
        <v>56</v>
      </c>
      <c r="C14" s="6">
        <v>0</v>
      </c>
      <c r="D14" s="6"/>
      <c r="E14" s="6">
        <v>448983754</v>
      </c>
      <c r="F14" s="6"/>
      <c r="G14" s="6">
        <v>0</v>
      </c>
      <c r="I14" s="6">
        <f t="shared" si="0"/>
        <v>448983754</v>
      </c>
      <c r="J14" s="6"/>
      <c r="K14" s="6">
        <v>0</v>
      </c>
      <c r="L14" s="6"/>
      <c r="M14" s="6">
        <v>2738800898</v>
      </c>
      <c r="N14" s="6"/>
      <c r="O14" s="6">
        <v>0</v>
      </c>
      <c r="P14" s="6"/>
      <c r="Q14" s="6">
        <f t="shared" si="1"/>
        <v>2738800898</v>
      </c>
    </row>
    <row r="15" spans="1:17" x14ac:dyDescent="0.55000000000000004">
      <c r="A15" s="5" t="s">
        <v>63</v>
      </c>
      <c r="C15" s="6">
        <v>0</v>
      </c>
      <c r="D15" s="6"/>
      <c r="E15" s="6">
        <v>9741796802</v>
      </c>
      <c r="F15" s="6"/>
      <c r="G15" s="6">
        <v>0</v>
      </c>
      <c r="I15" s="6">
        <f t="shared" si="0"/>
        <v>9741796802</v>
      </c>
      <c r="J15" s="6"/>
      <c r="K15" s="6">
        <v>0</v>
      </c>
      <c r="L15" s="6"/>
      <c r="M15" s="6">
        <v>14665665506</v>
      </c>
      <c r="N15" s="6"/>
      <c r="O15" s="6">
        <v>0</v>
      </c>
      <c r="P15" s="6"/>
      <c r="Q15" s="6">
        <f t="shared" si="1"/>
        <v>14665665506</v>
      </c>
    </row>
    <row r="16" spans="1:17" x14ac:dyDescent="0.55000000000000004">
      <c r="A16" s="5" t="s">
        <v>67</v>
      </c>
      <c r="C16" s="6">
        <v>0</v>
      </c>
      <c r="D16" s="6"/>
      <c r="E16" s="6">
        <v>0</v>
      </c>
      <c r="F16" s="6"/>
      <c r="G16" s="6">
        <v>0</v>
      </c>
      <c r="I16" s="6">
        <f t="shared" si="0"/>
        <v>0</v>
      </c>
      <c r="J16" s="6"/>
      <c r="K16" s="6">
        <v>0</v>
      </c>
      <c r="L16" s="6"/>
      <c r="M16" s="6">
        <v>-7250400</v>
      </c>
      <c r="N16" s="6"/>
      <c r="O16" s="6">
        <v>0</v>
      </c>
      <c r="P16" s="6"/>
      <c r="Q16" s="6">
        <f t="shared" si="1"/>
        <v>-7250400</v>
      </c>
    </row>
    <row r="17" spans="1:17" x14ac:dyDescent="0.55000000000000004">
      <c r="A17" s="1" t="s">
        <v>45</v>
      </c>
      <c r="C17" s="10">
        <f>SUM(C8:C16)</f>
        <v>4272812955</v>
      </c>
      <c r="D17" s="8"/>
      <c r="E17" s="10">
        <f>SUM(E8:E16)</f>
        <v>10240667640</v>
      </c>
      <c r="F17" s="8"/>
      <c r="G17" s="10">
        <f>SUM(G8:G16)</f>
        <v>0</v>
      </c>
      <c r="H17" s="8"/>
      <c r="I17" s="10">
        <f>SUM(I8:I16)</f>
        <v>14513480595</v>
      </c>
      <c r="K17" s="10">
        <f>SUM(K8:K16)</f>
        <v>19146845617</v>
      </c>
      <c r="L17" s="8"/>
      <c r="M17" s="10">
        <f>SUM(M8:M16)</f>
        <v>17464310790</v>
      </c>
      <c r="N17" s="8"/>
      <c r="O17" s="10">
        <f>SUM(O8:O16)</f>
        <v>8452051630</v>
      </c>
      <c r="P17" s="8"/>
      <c r="Q17" s="10">
        <f>SUM(Q8:Q16)</f>
        <v>45063208037</v>
      </c>
    </row>
    <row r="18" spans="1:17" x14ac:dyDescent="0.55000000000000004">
      <c r="C18" s="2"/>
      <c r="E18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2"/>
  <sheetViews>
    <sheetView rightToLeft="1" topLeftCell="A26" workbookViewId="0">
      <selection activeCell="C40" sqref="C8:C40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26" style="1" bestFit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1" ht="24.75" x14ac:dyDescent="0.55000000000000004">
      <c r="A3" s="27" t="s">
        <v>152</v>
      </c>
      <c r="B3" s="27" t="s">
        <v>152</v>
      </c>
      <c r="C3" s="27" t="s">
        <v>152</v>
      </c>
      <c r="D3" s="27" t="s">
        <v>152</v>
      </c>
      <c r="E3" s="27" t="s">
        <v>152</v>
      </c>
      <c r="F3" s="27" t="s">
        <v>152</v>
      </c>
      <c r="G3" s="27" t="s">
        <v>152</v>
      </c>
      <c r="H3" s="27" t="s">
        <v>152</v>
      </c>
      <c r="I3" s="27" t="s">
        <v>152</v>
      </c>
      <c r="J3" s="27" t="s">
        <v>152</v>
      </c>
      <c r="K3" s="27" t="s">
        <v>152</v>
      </c>
    </row>
    <row r="4" spans="1:1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1" ht="24.75" x14ac:dyDescent="0.55000000000000004">
      <c r="A6" s="26" t="s">
        <v>193</v>
      </c>
      <c r="B6" s="26" t="s">
        <v>193</v>
      </c>
      <c r="C6" s="26" t="s">
        <v>193</v>
      </c>
      <c r="E6" s="26" t="s">
        <v>154</v>
      </c>
      <c r="F6" s="26" t="s">
        <v>154</v>
      </c>
      <c r="G6" s="26" t="s">
        <v>154</v>
      </c>
      <c r="I6" s="26" t="s">
        <v>155</v>
      </c>
      <c r="J6" s="26" t="s">
        <v>155</v>
      </c>
      <c r="K6" s="26" t="s">
        <v>155</v>
      </c>
    </row>
    <row r="7" spans="1:11" ht="24.75" x14ac:dyDescent="0.55000000000000004">
      <c r="A7" s="26" t="s">
        <v>194</v>
      </c>
      <c r="C7" s="26" t="s">
        <v>88</v>
      </c>
      <c r="E7" s="26" t="s">
        <v>195</v>
      </c>
      <c r="G7" s="26" t="s">
        <v>196</v>
      </c>
      <c r="I7" s="26" t="s">
        <v>195</v>
      </c>
      <c r="K7" s="26" t="s">
        <v>196</v>
      </c>
    </row>
    <row r="8" spans="1:11" x14ac:dyDescent="0.55000000000000004">
      <c r="A8" s="1" t="s">
        <v>93</v>
      </c>
      <c r="C8" s="8" t="s">
        <v>94</v>
      </c>
      <c r="E8" s="9">
        <v>29292</v>
      </c>
      <c r="F8" s="8"/>
      <c r="G8" s="20">
        <f>E8/$E$41</f>
        <v>8.8563862354777056E-7</v>
      </c>
      <c r="H8" s="8"/>
      <c r="I8" s="9">
        <v>197189</v>
      </c>
      <c r="J8" s="8"/>
      <c r="K8" s="20">
        <f>I8/$I$41</f>
        <v>1.0937125052699894E-6</v>
      </c>
    </row>
    <row r="9" spans="1:11" x14ac:dyDescent="0.55000000000000004">
      <c r="A9" s="1" t="s">
        <v>93</v>
      </c>
      <c r="C9" s="8" t="s">
        <v>97</v>
      </c>
      <c r="E9" s="9">
        <v>42981</v>
      </c>
      <c r="F9" s="8"/>
      <c r="G9" s="20">
        <f t="shared" ref="G9:G40" si="0">E9/$E$41</f>
        <v>1.2995232035609287E-6</v>
      </c>
      <c r="H9" s="8"/>
      <c r="I9" s="9">
        <v>260834</v>
      </c>
      <c r="J9" s="8"/>
      <c r="K9" s="20">
        <f t="shared" ref="K9:K40" si="1">I9/$I$41</f>
        <v>1.4467206973999178E-6</v>
      </c>
    </row>
    <row r="10" spans="1:11" x14ac:dyDescent="0.55000000000000004">
      <c r="A10" s="1" t="s">
        <v>93</v>
      </c>
      <c r="C10" s="8" t="s">
        <v>98</v>
      </c>
      <c r="E10" s="9">
        <v>47566</v>
      </c>
      <c r="F10" s="8"/>
      <c r="G10" s="20">
        <f t="shared" si="0"/>
        <v>1.4381498964793546E-6</v>
      </c>
      <c r="H10" s="8"/>
      <c r="I10" s="9">
        <v>288658</v>
      </c>
      <c r="J10" s="8"/>
      <c r="K10" s="20">
        <f t="shared" si="1"/>
        <v>1.6010470378480776E-6</v>
      </c>
    </row>
    <row r="11" spans="1:11" x14ac:dyDescent="0.55000000000000004">
      <c r="A11" s="1" t="s">
        <v>93</v>
      </c>
      <c r="C11" s="8" t="s">
        <v>99</v>
      </c>
      <c r="E11" s="9">
        <v>46327</v>
      </c>
      <c r="F11" s="8"/>
      <c r="G11" s="20">
        <f t="shared" si="0"/>
        <v>1.4006889428204822E-6</v>
      </c>
      <c r="H11" s="8"/>
      <c r="I11" s="9">
        <v>281139</v>
      </c>
      <c r="J11" s="8"/>
      <c r="K11" s="20">
        <f t="shared" si="1"/>
        <v>1.5593427626241804E-6</v>
      </c>
    </row>
    <row r="12" spans="1:11" x14ac:dyDescent="0.55000000000000004">
      <c r="A12" s="1" t="s">
        <v>100</v>
      </c>
      <c r="C12" s="8" t="s">
        <v>101</v>
      </c>
      <c r="E12" s="9">
        <v>68065464</v>
      </c>
      <c r="F12" s="8"/>
      <c r="G12" s="20">
        <f t="shared" si="0"/>
        <v>2.0579476938447469E-3</v>
      </c>
      <c r="H12" s="8"/>
      <c r="I12" s="9">
        <v>5002256717</v>
      </c>
      <c r="J12" s="8"/>
      <c r="K12" s="20">
        <f t="shared" si="1"/>
        <v>2.7745111167223842E-2</v>
      </c>
    </row>
    <row r="13" spans="1:11" x14ac:dyDescent="0.55000000000000004">
      <c r="A13" s="1" t="s">
        <v>100</v>
      </c>
      <c r="C13" s="8" t="s">
        <v>103</v>
      </c>
      <c r="E13" s="9">
        <v>1672617720</v>
      </c>
      <c r="F13" s="8"/>
      <c r="G13" s="20">
        <f t="shared" si="0"/>
        <v>5.0571311459183747E-2</v>
      </c>
      <c r="H13" s="8"/>
      <c r="I13" s="9">
        <v>5972101603</v>
      </c>
      <c r="J13" s="8"/>
      <c r="K13" s="20">
        <f t="shared" si="1"/>
        <v>3.312437410780545E-2</v>
      </c>
    </row>
    <row r="14" spans="1:11" x14ac:dyDescent="0.55000000000000004">
      <c r="A14" s="1" t="s">
        <v>100</v>
      </c>
      <c r="C14" s="8" t="s">
        <v>104</v>
      </c>
      <c r="E14" s="9">
        <v>413846243</v>
      </c>
      <c r="F14" s="8"/>
      <c r="G14" s="20">
        <f t="shared" si="0"/>
        <v>1.2512570565715423E-2</v>
      </c>
      <c r="H14" s="8"/>
      <c r="I14" s="9">
        <v>11896682800</v>
      </c>
      <c r="J14" s="8"/>
      <c r="K14" s="20">
        <f t="shared" si="1"/>
        <v>6.5985175388030726E-2</v>
      </c>
    </row>
    <row r="15" spans="1:11" x14ac:dyDescent="0.55000000000000004">
      <c r="A15" s="1" t="s">
        <v>100</v>
      </c>
      <c r="C15" s="8" t="s">
        <v>106</v>
      </c>
      <c r="E15" s="9">
        <v>170295973</v>
      </c>
      <c r="F15" s="8"/>
      <c r="G15" s="20">
        <f t="shared" si="0"/>
        <v>5.1488696955977161E-3</v>
      </c>
      <c r="H15" s="8"/>
      <c r="I15" s="9">
        <v>7706354238</v>
      </c>
      <c r="J15" s="8"/>
      <c r="K15" s="20">
        <f t="shared" si="1"/>
        <v>4.274343903636095E-2</v>
      </c>
    </row>
    <row r="16" spans="1:11" x14ac:dyDescent="0.55000000000000004">
      <c r="A16" s="1" t="s">
        <v>100</v>
      </c>
      <c r="C16" s="8" t="s">
        <v>107</v>
      </c>
      <c r="E16" s="9">
        <v>820599895</v>
      </c>
      <c r="F16" s="8"/>
      <c r="G16" s="20">
        <f t="shared" si="0"/>
        <v>2.4810697852357129E-2</v>
      </c>
      <c r="H16" s="8"/>
      <c r="I16" s="9">
        <v>1565121241</v>
      </c>
      <c r="J16" s="8"/>
      <c r="K16" s="20">
        <f t="shared" si="1"/>
        <v>8.6809744638158548E-3</v>
      </c>
    </row>
    <row r="17" spans="1:11" x14ac:dyDescent="0.55000000000000004">
      <c r="A17" s="1" t="s">
        <v>100</v>
      </c>
      <c r="C17" s="8" t="s">
        <v>108</v>
      </c>
      <c r="E17" s="9">
        <v>1187818397</v>
      </c>
      <c r="F17" s="8"/>
      <c r="G17" s="20">
        <f t="shared" si="0"/>
        <v>3.5913486622415648E-2</v>
      </c>
      <c r="H17" s="8"/>
      <c r="I17" s="9">
        <v>16276164665</v>
      </c>
      <c r="J17" s="8"/>
      <c r="K17" s="20">
        <f t="shared" si="1"/>
        <v>9.0276054100096995E-2</v>
      </c>
    </row>
    <row r="18" spans="1:11" x14ac:dyDescent="0.55000000000000004">
      <c r="A18" s="1" t="s">
        <v>100</v>
      </c>
      <c r="C18" s="8" t="s">
        <v>109</v>
      </c>
      <c r="E18" s="9">
        <v>505578677</v>
      </c>
      <c r="F18" s="8"/>
      <c r="G18" s="20">
        <f t="shared" si="0"/>
        <v>1.5286085060541544E-2</v>
      </c>
      <c r="H18" s="8"/>
      <c r="I18" s="9">
        <v>1343123194</v>
      </c>
      <c r="J18" s="8"/>
      <c r="K18" s="20">
        <f t="shared" si="1"/>
        <v>7.4496581117403605E-3</v>
      </c>
    </row>
    <row r="19" spans="1:11" x14ac:dyDescent="0.55000000000000004">
      <c r="A19" s="1" t="s">
        <v>100</v>
      </c>
      <c r="C19" s="8" t="s">
        <v>111</v>
      </c>
      <c r="E19" s="9">
        <v>44813048</v>
      </c>
      <c r="F19" s="8"/>
      <c r="G19" s="20">
        <f t="shared" si="0"/>
        <v>1.3549148623412594E-3</v>
      </c>
      <c r="H19" s="8"/>
      <c r="I19" s="9">
        <v>436612685</v>
      </c>
      <c r="J19" s="8"/>
      <c r="K19" s="20">
        <f t="shared" si="1"/>
        <v>2.4216804869643168E-3</v>
      </c>
    </row>
    <row r="20" spans="1:11" x14ac:dyDescent="0.55000000000000004">
      <c r="A20" s="1" t="s">
        <v>100</v>
      </c>
      <c r="C20" s="8" t="s">
        <v>112</v>
      </c>
      <c r="E20" s="9">
        <v>2377944319</v>
      </c>
      <c r="F20" s="8"/>
      <c r="G20" s="20">
        <f t="shared" si="0"/>
        <v>7.1896740869602641E-2</v>
      </c>
      <c r="H20" s="8"/>
      <c r="I20" s="9">
        <v>12811768393</v>
      </c>
      <c r="J20" s="8"/>
      <c r="K20" s="20">
        <f t="shared" si="1"/>
        <v>7.1060714877842546E-2</v>
      </c>
    </row>
    <row r="21" spans="1:11" x14ac:dyDescent="0.55000000000000004">
      <c r="A21" s="1" t="s">
        <v>100</v>
      </c>
      <c r="C21" s="8" t="s">
        <v>114</v>
      </c>
      <c r="E21" s="9">
        <v>113266653</v>
      </c>
      <c r="F21" s="8"/>
      <c r="G21" s="20">
        <f t="shared" si="0"/>
        <v>3.4245979331142618E-3</v>
      </c>
      <c r="H21" s="8"/>
      <c r="I21" s="9">
        <v>771610252</v>
      </c>
      <c r="J21" s="8"/>
      <c r="K21" s="20">
        <f t="shared" si="1"/>
        <v>4.2797508066217066E-3</v>
      </c>
    </row>
    <row r="22" spans="1:11" x14ac:dyDescent="0.55000000000000004">
      <c r="A22" s="1" t="s">
        <v>100</v>
      </c>
      <c r="C22" s="8" t="s">
        <v>116</v>
      </c>
      <c r="E22" s="9">
        <v>1675324611</v>
      </c>
      <c r="F22" s="8"/>
      <c r="G22" s="20">
        <f t="shared" si="0"/>
        <v>5.065315384684365E-2</v>
      </c>
      <c r="H22" s="8"/>
      <c r="I22" s="9">
        <v>5182175830</v>
      </c>
      <c r="J22" s="8"/>
      <c r="K22" s="20">
        <f t="shared" si="1"/>
        <v>2.8743035918732212E-2</v>
      </c>
    </row>
    <row r="23" spans="1:11" x14ac:dyDescent="0.55000000000000004">
      <c r="A23" s="1" t="s">
        <v>100</v>
      </c>
      <c r="C23" s="8" t="s">
        <v>118</v>
      </c>
      <c r="E23" s="9">
        <v>13019175</v>
      </c>
      <c r="F23" s="8"/>
      <c r="G23" s="20">
        <f t="shared" si="0"/>
        <v>3.9363253539285623E-4</v>
      </c>
      <c r="H23" s="8"/>
      <c r="I23" s="9">
        <v>164727561</v>
      </c>
      <c r="J23" s="8"/>
      <c r="K23" s="20">
        <f t="shared" si="1"/>
        <v>9.1366452199831123E-4</v>
      </c>
    </row>
    <row r="24" spans="1:11" x14ac:dyDescent="0.55000000000000004">
      <c r="A24" s="1" t="s">
        <v>119</v>
      </c>
      <c r="C24" s="8" t="s">
        <v>120</v>
      </c>
      <c r="E24" s="9">
        <v>36116</v>
      </c>
      <c r="F24" s="8"/>
      <c r="G24" s="20">
        <f t="shared" si="0"/>
        <v>1.0919610995511157E-6</v>
      </c>
      <c r="H24" s="8"/>
      <c r="I24" s="9">
        <v>11121924</v>
      </c>
      <c r="J24" s="8"/>
      <c r="K24" s="20">
        <f t="shared" si="1"/>
        <v>6.1687961100580761E-5</v>
      </c>
    </row>
    <row r="25" spans="1:11" x14ac:dyDescent="0.55000000000000004">
      <c r="A25" s="1" t="s">
        <v>121</v>
      </c>
      <c r="C25" s="8" t="s">
        <v>122</v>
      </c>
      <c r="E25" s="9">
        <v>1093442610</v>
      </c>
      <c r="F25" s="8"/>
      <c r="G25" s="20">
        <f t="shared" si="0"/>
        <v>3.3060050800521698E-2</v>
      </c>
      <c r="H25" s="8"/>
      <c r="I25" s="9">
        <v>6731819715</v>
      </c>
      <c r="J25" s="8"/>
      <c r="K25" s="20">
        <f t="shared" si="1"/>
        <v>3.7338164935764952E-2</v>
      </c>
    </row>
    <row r="26" spans="1:11" x14ac:dyDescent="0.55000000000000004">
      <c r="A26" s="1" t="s">
        <v>121</v>
      </c>
      <c r="C26" s="8" t="s">
        <v>197</v>
      </c>
      <c r="E26" s="9">
        <v>0</v>
      </c>
      <c r="F26" s="8"/>
      <c r="G26" s="20">
        <f t="shared" si="0"/>
        <v>0</v>
      </c>
      <c r="H26" s="8"/>
      <c r="I26" s="9">
        <v>5322625898</v>
      </c>
      <c r="J26" s="8"/>
      <c r="K26" s="20">
        <f t="shared" si="1"/>
        <v>2.9522044868205158E-2</v>
      </c>
    </row>
    <row r="27" spans="1:11" x14ac:dyDescent="0.55000000000000004">
      <c r="A27" s="1" t="s">
        <v>121</v>
      </c>
      <c r="C27" s="8" t="s">
        <v>124</v>
      </c>
      <c r="E27" s="9">
        <v>4207377030</v>
      </c>
      <c r="F27" s="8"/>
      <c r="G27" s="20">
        <f t="shared" si="0"/>
        <v>0.1272093268331185</v>
      </c>
      <c r="H27" s="8"/>
      <c r="I27" s="9">
        <v>25892871535</v>
      </c>
      <c r="J27" s="8"/>
      <c r="K27" s="20">
        <f t="shared" si="1"/>
        <v>0.14361530001764217</v>
      </c>
    </row>
    <row r="28" spans="1:11" x14ac:dyDescent="0.55000000000000004">
      <c r="A28" s="1" t="s">
        <v>100</v>
      </c>
      <c r="C28" s="8" t="s">
        <v>126</v>
      </c>
      <c r="E28" s="9">
        <v>120965586</v>
      </c>
      <c r="F28" s="8"/>
      <c r="G28" s="20">
        <f t="shared" si="0"/>
        <v>3.6573738591318267E-3</v>
      </c>
      <c r="H28" s="8"/>
      <c r="I28" s="9">
        <v>1886674962</v>
      </c>
      <c r="J28" s="8"/>
      <c r="K28" s="20">
        <f t="shared" si="1"/>
        <v>1.0464478238234293E-2</v>
      </c>
    </row>
    <row r="29" spans="1:11" x14ac:dyDescent="0.55000000000000004">
      <c r="A29" s="1" t="s">
        <v>121</v>
      </c>
      <c r="C29" s="8" t="s">
        <v>127</v>
      </c>
      <c r="E29" s="9">
        <v>3465573750</v>
      </c>
      <c r="F29" s="8"/>
      <c r="G29" s="20">
        <f t="shared" si="0"/>
        <v>0.10478103119463626</v>
      </c>
      <c r="H29" s="8"/>
      <c r="I29" s="9">
        <v>21459721504</v>
      </c>
      <c r="J29" s="8"/>
      <c r="K29" s="20">
        <f t="shared" si="1"/>
        <v>0.11902674981127803</v>
      </c>
    </row>
    <row r="30" spans="1:11" x14ac:dyDescent="0.55000000000000004">
      <c r="A30" s="1" t="s">
        <v>121</v>
      </c>
      <c r="C30" s="8" t="s">
        <v>129</v>
      </c>
      <c r="E30" s="9">
        <v>367213110</v>
      </c>
      <c r="F30" s="8"/>
      <c r="G30" s="20">
        <f t="shared" si="0"/>
        <v>1.1102625743858256E-2</v>
      </c>
      <c r="H30" s="8"/>
      <c r="I30" s="9">
        <v>2272877789</v>
      </c>
      <c r="J30" s="8"/>
      <c r="K30" s="20">
        <f t="shared" si="1"/>
        <v>1.260655949763782E-2</v>
      </c>
    </row>
    <row r="31" spans="1:11" x14ac:dyDescent="0.55000000000000004">
      <c r="A31" s="1" t="s">
        <v>100</v>
      </c>
      <c r="C31" s="8" t="s">
        <v>131</v>
      </c>
      <c r="E31" s="9">
        <v>2258175412</v>
      </c>
      <c r="F31" s="8"/>
      <c r="G31" s="20">
        <f t="shared" si="0"/>
        <v>6.8275548395913543E-2</v>
      </c>
      <c r="H31" s="8"/>
      <c r="I31" s="9">
        <v>4418945358</v>
      </c>
      <c r="J31" s="8"/>
      <c r="K31" s="20">
        <f t="shared" si="1"/>
        <v>2.4509763719829047E-2</v>
      </c>
    </row>
    <row r="32" spans="1:11" x14ac:dyDescent="0.55000000000000004">
      <c r="A32" s="1" t="s">
        <v>121</v>
      </c>
      <c r="C32" s="8" t="s">
        <v>133</v>
      </c>
      <c r="E32" s="9">
        <v>57402</v>
      </c>
      <c r="F32" s="8"/>
      <c r="G32" s="20">
        <f t="shared" si="0"/>
        <v>1.7355396787139534E-6</v>
      </c>
      <c r="H32" s="8"/>
      <c r="I32" s="9">
        <v>182057</v>
      </c>
      <c r="J32" s="8"/>
      <c r="K32" s="20">
        <f t="shared" si="1"/>
        <v>1.0097825820504107E-6</v>
      </c>
    </row>
    <row r="33" spans="1:11" x14ac:dyDescent="0.55000000000000004">
      <c r="A33" s="1" t="s">
        <v>100</v>
      </c>
      <c r="C33" s="8" t="s">
        <v>134</v>
      </c>
      <c r="E33" s="9">
        <v>1579668037</v>
      </c>
      <c r="F33" s="8"/>
      <c r="G33" s="20">
        <f t="shared" si="0"/>
        <v>4.7760993648473596E-2</v>
      </c>
      <c r="H33" s="8"/>
      <c r="I33" s="9">
        <v>6635324487</v>
      </c>
      <c r="J33" s="8"/>
      <c r="K33" s="20">
        <f t="shared" si="1"/>
        <v>3.680295233484665E-2</v>
      </c>
    </row>
    <row r="34" spans="1:11" x14ac:dyDescent="0.55000000000000004">
      <c r="A34" s="1" t="s">
        <v>100</v>
      </c>
      <c r="C34" s="8" t="s">
        <v>136</v>
      </c>
      <c r="E34" s="9">
        <v>2032016617</v>
      </c>
      <c r="F34" s="8"/>
      <c r="G34" s="20">
        <f t="shared" si="0"/>
        <v>6.1437675805888201E-2</v>
      </c>
      <c r="H34" s="8"/>
      <c r="I34" s="9">
        <v>2926437558</v>
      </c>
      <c r="J34" s="8"/>
      <c r="K34" s="20">
        <f t="shared" si="1"/>
        <v>1.6231541075193697E-2</v>
      </c>
    </row>
    <row r="35" spans="1:11" x14ac:dyDescent="0.55000000000000004">
      <c r="A35" s="1" t="s">
        <v>138</v>
      </c>
      <c r="C35" s="8" t="s">
        <v>139</v>
      </c>
      <c r="E35" s="9">
        <v>197365</v>
      </c>
      <c r="F35" s="8"/>
      <c r="G35" s="20">
        <f t="shared" si="0"/>
        <v>5.9672971096717785E-6</v>
      </c>
      <c r="H35" s="8"/>
      <c r="I35" s="9">
        <v>45770028</v>
      </c>
      <c r="J35" s="8"/>
      <c r="K35" s="20">
        <f t="shared" si="1"/>
        <v>2.5386432301070322E-4</v>
      </c>
    </row>
    <row r="36" spans="1:11" x14ac:dyDescent="0.55000000000000004">
      <c r="A36" s="1" t="s">
        <v>138</v>
      </c>
      <c r="C36" s="8" t="s">
        <v>140</v>
      </c>
      <c r="E36" s="9">
        <v>3906874339</v>
      </c>
      <c r="F36" s="8"/>
      <c r="G36" s="20">
        <f t="shared" si="0"/>
        <v>0.11812367922866536</v>
      </c>
      <c r="H36" s="8"/>
      <c r="I36" s="9">
        <v>15155661177</v>
      </c>
      <c r="J36" s="8"/>
      <c r="K36" s="20">
        <f t="shared" si="1"/>
        <v>8.4061160383793132E-2</v>
      </c>
    </row>
    <row r="37" spans="1:11" x14ac:dyDescent="0.55000000000000004">
      <c r="A37" s="1" t="s">
        <v>138</v>
      </c>
      <c r="C37" s="8" t="s">
        <v>142</v>
      </c>
      <c r="E37" s="9">
        <v>4097453571</v>
      </c>
      <c r="F37" s="8"/>
      <c r="G37" s="20">
        <f t="shared" si="0"/>
        <v>0.12388580980033241</v>
      </c>
      <c r="H37" s="8"/>
      <c r="I37" s="9">
        <v>15894961727</v>
      </c>
      <c r="J37" s="8"/>
      <c r="K37" s="20">
        <f t="shared" si="1"/>
        <v>8.8161704819273726E-2</v>
      </c>
    </row>
    <row r="38" spans="1:11" x14ac:dyDescent="0.55000000000000004">
      <c r="A38" s="1" t="s">
        <v>100</v>
      </c>
      <c r="C38" s="8" t="s">
        <v>144</v>
      </c>
      <c r="E38" s="9">
        <v>662451617</v>
      </c>
      <c r="F38" s="8"/>
      <c r="G38" s="20">
        <f t="shared" si="0"/>
        <v>2.0029111643004058E-2</v>
      </c>
      <c r="H38" s="8"/>
      <c r="I38" s="9">
        <v>2288835940</v>
      </c>
      <c r="J38" s="8"/>
      <c r="K38" s="20">
        <f t="shared" si="1"/>
        <v>1.2695071682950828E-2</v>
      </c>
    </row>
    <row r="39" spans="1:11" x14ac:dyDescent="0.55000000000000004">
      <c r="A39" s="1" t="s">
        <v>100</v>
      </c>
      <c r="C39" s="8" t="s">
        <v>146</v>
      </c>
      <c r="E39" s="9">
        <v>165795555</v>
      </c>
      <c r="F39" s="8"/>
      <c r="G39" s="20">
        <f t="shared" si="0"/>
        <v>5.0128003250218042E-3</v>
      </c>
      <c r="H39" s="8"/>
      <c r="I39" s="9">
        <v>165923841</v>
      </c>
      <c r="J39" s="8"/>
      <c r="K39" s="20">
        <f t="shared" si="1"/>
        <v>9.2029971156671708E-4</v>
      </c>
    </row>
    <row r="40" spans="1:11" ht="24.75" thickBot="1" x14ac:dyDescent="0.6">
      <c r="A40" s="1" t="s">
        <v>100</v>
      </c>
      <c r="C40" s="8" t="s">
        <v>148</v>
      </c>
      <c r="E40" s="9">
        <v>53783830</v>
      </c>
      <c r="F40" s="8"/>
      <c r="G40" s="20">
        <f t="shared" si="0"/>
        <v>1.6261449259295127E-3</v>
      </c>
      <c r="H40" s="8"/>
      <c r="I40" s="9">
        <v>53783830</v>
      </c>
      <c r="J40" s="8"/>
      <c r="K40" s="20">
        <f t="shared" si="1"/>
        <v>2.9831302685400917E-4</v>
      </c>
    </row>
    <row r="41" spans="1:11" ht="24.75" thickBot="1" x14ac:dyDescent="0.6">
      <c r="A41" s="1" t="s">
        <v>45</v>
      </c>
      <c r="C41" s="8" t="s">
        <v>45</v>
      </c>
      <c r="E41" s="10">
        <f>SUM(E8:E40)</f>
        <v>33074438288</v>
      </c>
      <c r="F41" s="8"/>
      <c r="G41" s="22">
        <f>SUM(G8:G40)</f>
        <v>1.0000000000000002</v>
      </c>
      <c r="H41" s="8"/>
      <c r="I41" s="10">
        <f>SUM(I8:I40)</f>
        <v>180293266329</v>
      </c>
      <c r="J41" s="8"/>
      <c r="K41" s="22">
        <f>SUM(K8:K40)</f>
        <v>0.99999999999999989</v>
      </c>
    </row>
    <row r="42" spans="1:11" ht="24.75" thickTop="1" x14ac:dyDescent="0.55000000000000004">
      <c r="E42" s="8"/>
      <c r="F42" s="8"/>
      <c r="G42" s="8"/>
      <c r="H42" s="8"/>
      <c r="I42" s="8"/>
      <c r="J42" s="8"/>
      <c r="K42" s="8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  <ignoredErrors>
    <ignoredError sqref="C8:C4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8" sqref="E8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17" style="1" customWidth="1"/>
    <col min="4" max="4" width="1" style="1" customWidth="1"/>
    <col min="5" max="5" width="19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</row>
    <row r="3" spans="1:5" ht="24.75" x14ac:dyDescent="0.55000000000000004">
      <c r="A3" s="27" t="s">
        <v>152</v>
      </c>
      <c r="B3" s="27" t="s">
        <v>152</v>
      </c>
      <c r="C3" s="27" t="s">
        <v>152</v>
      </c>
      <c r="D3" s="27" t="s">
        <v>152</v>
      </c>
      <c r="E3" s="27" t="s">
        <v>152</v>
      </c>
    </row>
    <row r="4" spans="1:5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</row>
    <row r="6" spans="1:5" ht="24.75" x14ac:dyDescent="0.55000000000000004">
      <c r="A6" s="26" t="s">
        <v>198</v>
      </c>
      <c r="C6" s="26" t="s">
        <v>154</v>
      </c>
      <c r="E6" s="26" t="s">
        <v>6</v>
      </c>
    </row>
    <row r="7" spans="1:5" ht="24.75" x14ac:dyDescent="0.55000000000000004">
      <c r="A7" s="26" t="s">
        <v>198</v>
      </c>
      <c r="C7" s="26" t="s">
        <v>89</v>
      </c>
      <c r="E7" s="26" t="s">
        <v>89</v>
      </c>
    </row>
    <row r="8" spans="1:5" x14ac:dyDescent="0.55000000000000004">
      <c r="A8" s="1" t="s">
        <v>199</v>
      </c>
      <c r="C8" s="9">
        <v>1000000</v>
      </c>
      <c r="D8" s="8"/>
      <c r="E8" s="9">
        <v>51054250</v>
      </c>
    </row>
    <row r="9" spans="1:5" x14ac:dyDescent="0.55000000000000004">
      <c r="A9" s="1" t="s">
        <v>204</v>
      </c>
      <c r="C9" s="9">
        <v>0</v>
      </c>
      <c r="D9" s="8"/>
      <c r="E9" s="9">
        <v>339784553</v>
      </c>
    </row>
    <row r="10" spans="1:5" x14ac:dyDescent="0.55000000000000004">
      <c r="A10" s="1" t="s">
        <v>45</v>
      </c>
      <c r="C10" s="10">
        <f>SUM(C8:C9)</f>
        <v>1000000</v>
      </c>
      <c r="D10" s="8"/>
      <c r="E10" s="10">
        <f>SUM(E8:E9)</f>
        <v>390838803</v>
      </c>
    </row>
    <row r="11" spans="1:5" x14ac:dyDescent="0.55000000000000004">
      <c r="C11" s="8"/>
      <c r="D11" s="8"/>
      <c r="E11" s="8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واحد های صندوق</vt:lpstr>
      <vt:lpstr>اوراق </vt:lpstr>
      <vt:lpstr>سپرده</vt:lpstr>
      <vt:lpstr> درآمدها</vt:lpstr>
      <vt:lpstr>درآمد سرمایه‌گذاری در سهام</vt:lpstr>
      <vt:lpstr>درآمدسرمایه‌گذاری در اوراق بها</vt:lpstr>
      <vt:lpstr>درآمد سپرده بانکی</vt:lpstr>
      <vt:lpstr>سایر درآمدها</vt:lpstr>
      <vt:lpstr>درآمد سود سهام</vt:lpstr>
      <vt:lpstr>سودسپرده بانکی</vt:lpstr>
      <vt:lpstr>سود اوراق بهادار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2024-12-28T05:39:16Z</dcterms:modified>
</cp:coreProperties>
</file>