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بهمن ماه\"/>
    </mc:Choice>
  </mc:AlternateContent>
  <xr:revisionPtr revIDLastSave="0" documentId="13_ncr:1_{EA23061F-5223-40C4-A38D-B0DB6C5214F6}" xr6:coauthVersionLast="47" xr6:coauthVersionMax="47" xr10:uidLastSave="{00000000-0000-0000-0000-000000000000}"/>
  <bookViews>
    <workbookView xWindow="-120" yWindow="-120" windowWidth="29040" windowHeight="15720" tabRatio="962" xr2:uid="{00000000-000D-0000-FFFF-FFFF00000000}"/>
  </bookViews>
  <sheets>
    <sheet name="سهام" sheetId="1" r:id="rId1"/>
    <sheet name="واحدهای صندوق" sheetId="16" r:id="rId2"/>
    <sheet name="اوراق " sheetId="3" r:id="rId3"/>
    <sheet name="سپرده" sheetId="6" r:id="rId4"/>
    <sheet name=" درآمدها" sheetId="15" r:id="rId5"/>
    <sheet name="درآمد سرمایه‌گذاری در سهام" sheetId="11" r:id="rId6"/>
    <sheet name="درآمدسرمایه‌گذاری در اوراق بها" sheetId="12" r:id="rId7"/>
    <sheet name="سایر درآمدها" sheetId="14" r:id="rId8"/>
    <sheet name="درآمد سود سهام" sheetId="8" r:id="rId9"/>
    <sheet name="درآمد سپرده بانکی" sheetId="13" r:id="rId10"/>
    <sheet name="سودسپرده بانکی" sheetId="7" r:id="rId11"/>
    <sheet name="سود اوراق بهادار" sheetId="17" r:id="rId12"/>
    <sheet name="درآمد ناشی از فروش" sheetId="10" r:id="rId13"/>
    <sheet name="درآمد ناشی از تغییر قیمت اوراق" sheetId="9" r:id="rId14"/>
  </sheets>
  <definedNames>
    <definedName name="_xlnm._FilterDatabase" localSheetId="12" hidden="1">'درآمد ناشی از فروش'!$A$7:$A$28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5" l="1"/>
  <c r="E9" i="15" s="1"/>
  <c r="G11" i="15"/>
  <c r="K66" i="6"/>
  <c r="Q16" i="12"/>
  <c r="U27" i="11"/>
  <c r="S27" i="11"/>
  <c r="Q27" i="11"/>
  <c r="O27" i="11"/>
  <c r="M27" i="11"/>
  <c r="K27" i="11"/>
  <c r="I27" i="11"/>
  <c r="G27" i="11"/>
  <c r="E27" i="11"/>
  <c r="C27" i="11"/>
  <c r="C24" i="12"/>
  <c r="Q9" i="12"/>
  <c r="Q10" i="12"/>
  <c r="Q11" i="12"/>
  <c r="Q12" i="12"/>
  <c r="Q13" i="12"/>
  <c r="Q14" i="12"/>
  <c r="Q15" i="12"/>
  <c r="Q17" i="12"/>
  <c r="Q18" i="12"/>
  <c r="Q19" i="12"/>
  <c r="Q20" i="12"/>
  <c r="Q21" i="12"/>
  <c r="Q22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8" i="12"/>
  <c r="I23" i="12" s="1"/>
  <c r="I26" i="10"/>
  <c r="Y12" i="1"/>
  <c r="C10" i="14"/>
  <c r="K61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8" i="13"/>
  <c r="G61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8" i="13"/>
  <c r="O23" i="12"/>
  <c r="M23" i="12"/>
  <c r="K23" i="12"/>
  <c r="G23" i="12"/>
  <c r="E23" i="12"/>
  <c r="C23" i="12"/>
  <c r="S22" i="11"/>
  <c r="I21" i="11"/>
  <c r="K21" i="11" s="1"/>
  <c r="S9" i="11"/>
  <c r="S10" i="11"/>
  <c r="S11" i="11"/>
  <c r="S12" i="11"/>
  <c r="S13" i="11"/>
  <c r="S14" i="11"/>
  <c r="U14" i="11" s="1"/>
  <c r="S15" i="11"/>
  <c r="S16" i="11"/>
  <c r="S17" i="11"/>
  <c r="S18" i="11"/>
  <c r="S19" i="11"/>
  <c r="S20" i="11"/>
  <c r="S21" i="11"/>
  <c r="S23" i="11"/>
  <c r="U23" i="11" s="1"/>
  <c r="S24" i="11"/>
  <c r="S25" i="11"/>
  <c r="S26" i="11"/>
  <c r="S8" i="11"/>
  <c r="I9" i="11"/>
  <c r="I10" i="11"/>
  <c r="I11" i="11"/>
  <c r="I12" i="11"/>
  <c r="K12" i="11" s="1"/>
  <c r="I13" i="11"/>
  <c r="K13" i="11" s="1"/>
  <c r="I14" i="11"/>
  <c r="I15" i="11"/>
  <c r="I16" i="11"/>
  <c r="I17" i="11"/>
  <c r="I18" i="11"/>
  <c r="I19" i="11"/>
  <c r="I20" i="11"/>
  <c r="K20" i="11" s="1"/>
  <c r="I22" i="11"/>
  <c r="K22" i="11" s="1"/>
  <c r="I23" i="11"/>
  <c r="I24" i="11"/>
  <c r="I25" i="11"/>
  <c r="I26" i="11"/>
  <c r="I8" i="11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7" i="10"/>
  <c r="I8" i="10"/>
  <c r="Q3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8" i="9"/>
  <c r="E38" i="9"/>
  <c r="G38" i="9"/>
  <c r="I3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8" i="9"/>
  <c r="O38" i="9"/>
  <c r="M38" i="9"/>
  <c r="M14" i="17"/>
  <c r="K14" i="17"/>
  <c r="I14" i="17"/>
  <c r="G14" i="17"/>
  <c r="E14" i="17"/>
  <c r="C14" i="17"/>
  <c r="Y22" i="16"/>
  <c r="W22" i="16"/>
  <c r="U22" i="16"/>
  <c r="O22" i="16"/>
  <c r="K22" i="16"/>
  <c r="G22" i="16"/>
  <c r="E22" i="16"/>
  <c r="E7" i="15" l="1"/>
  <c r="E10" i="15"/>
  <c r="E8" i="15"/>
  <c r="Q23" i="12"/>
  <c r="U19" i="11"/>
  <c r="U11" i="11"/>
  <c r="U24" i="11"/>
  <c r="U15" i="11"/>
  <c r="K19" i="11"/>
  <c r="K11" i="11"/>
  <c r="K26" i="11"/>
  <c r="K9" i="11"/>
  <c r="K17" i="11"/>
  <c r="K25" i="11"/>
  <c r="K18" i="11"/>
  <c r="K10" i="11"/>
  <c r="U20" i="11"/>
  <c r="U12" i="11"/>
  <c r="U22" i="11"/>
  <c r="K16" i="11"/>
  <c r="K15" i="11"/>
  <c r="U17" i="11"/>
  <c r="U9" i="11"/>
  <c r="U21" i="11"/>
  <c r="U13" i="11"/>
  <c r="U18" i="11"/>
  <c r="U10" i="11"/>
  <c r="K24" i="11"/>
  <c r="U26" i="11"/>
  <c r="K23" i="11"/>
  <c r="K14" i="11"/>
  <c r="U25" i="11"/>
  <c r="U16" i="11"/>
  <c r="U8" i="11"/>
  <c r="K8" i="11"/>
  <c r="E10" i="14"/>
  <c r="I61" i="13"/>
  <c r="E61" i="13"/>
  <c r="Q28" i="10"/>
  <c r="O28" i="10"/>
  <c r="M28" i="10"/>
  <c r="I28" i="10"/>
  <c r="G28" i="10"/>
  <c r="E28" i="10"/>
  <c r="S10" i="8"/>
  <c r="Q10" i="8"/>
  <c r="O10" i="8"/>
  <c r="M10" i="8"/>
  <c r="K10" i="8"/>
  <c r="I10" i="8"/>
  <c r="M61" i="7"/>
  <c r="K61" i="7"/>
  <c r="I61" i="7"/>
  <c r="G61" i="7"/>
  <c r="E61" i="7"/>
  <c r="C61" i="7"/>
  <c r="I66" i="6"/>
  <c r="G66" i="6"/>
  <c r="E66" i="6"/>
  <c r="C66" i="6"/>
  <c r="AI24" i="3"/>
  <c r="AG24" i="3"/>
  <c r="AA24" i="3"/>
  <c r="W24" i="3"/>
  <c r="S24" i="3"/>
  <c r="Q24" i="3"/>
  <c r="W12" i="1"/>
  <c r="U12" i="1"/>
  <c r="O12" i="1"/>
  <c r="K12" i="1"/>
  <c r="G12" i="1"/>
  <c r="E12" i="1"/>
  <c r="E11" i="15" l="1"/>
</calcChain>
</file>

<file path=xl/sharedStrings.xml><?xml version="1.0" encoding="utf-8"?>
<sst xmlns="http://schemas.openxmlformats.org/spreadsheetml/2006/main" count="1559" uniqueCount="203">
  <si>
    <t>صندوق سرمایه‌گذاری اختصاصی بازارگردانی مفید</t>
  </si>
  <si>
    <t>صورت وضعیت پورتفوی</t>
  </si>
  <si>
    <t>برای ماه منتهی به 1403/11/30</t>
  </si>
  <si>
    <t>نام شرکت</t>
  </si>
  <si>
    <t>1403/10/30</t>
  </si>
  <si>
    <t>تغییرات طی دوره</t>
  </si>
  <si>
    <t>1403/11/30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</si>
  <si>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</si>
  <si>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</si>
  <si>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</si>
  <si>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</si>
  <si>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</si>
  <si>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</si>
  <si>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</si>
  <si>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</si>
  <si>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س.درآمد ثابت پاسارگاد-د</t>
  </si>
  <si>
    <t>صندوق طلای عیار مفید</t>
  </si>
  <si>
    <t>صندوق س.توسعه اندوخته آینده-س</t>
  </si>
  <si>
    <t>بانک خاورمیانه</t>
  </si>
  <si>
    <t>صندوق س شاخصی آرام مفید</t>
  </si>
  <si>
    <t>صندوق س. آوند مفید-د</t>
  </si>
  <si>
    <t>ص.س.درآمد ثابت کیمیا-د</t>
  </si>
  <si>
    <t>نیان الکترونیک</t>
  </si>
  <si>
    <t>صندوق س صنایع مفید- بخشی1 - استیل</t>
  </si>
  <si>
    <t>صندوق س صنایع مفید2-بخشی</t>
  </si>
  <si>
    <t>صندوق س صنایع مفید3- بخشی</t>
  </si>
  <si>
    <t>صندوق س. اهرمی مفید-س</t>
  </si>
  <si>
    <t>صندوق س صنایع مفید4-بخشی</t>
  </si>
  <si>
    <t>صندوق س صنایع مفید5-بخشی</t>
  </si>
  <si>
    <t>بهار رز عالیس چناران</t>
  </si>
  <si>
    <t>صندوق ارمغان فیروزه آسیا-ثابت</t>
  </si>
  <si>
    <t/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</si>
  <si>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</si>
  <si>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</si>
  <si>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</si>
  <si>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</si>
  <si>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</si>
  <si>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</si>
  <si>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</si>
  <si>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</si>
  <si>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</si>
  <si>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شیرفرادما سولیکو کاله</t>
  </si>
  <si>
    <t>بله</t>
  </si>
  <si>
    <t>1402/11/08</t>
  </si>
  <si>
    <t>1404/05/08</t>
  </si>
  <si>
    <t>0.06%</t>
  </si>
  <si>
    <t>سلف شیر فرادما کاله</t>
  </si>
  <si>
    <t>0.01%</t>
  </si>
  <si>
    <t>سلف موازی پلی اتیلن سبک فیلم</t>
  </si>
  <si>
    <t>1402/12/15</t>
  </si>
  <si>
    <t>1404/12/15</t>
  </si>
  <si>
    <t>1.96%</t>
  </si>
  <si>
    <t>سلف میلگرد درپاد تبریز</t>
  </si>
  <si>
    <t>1403/08/22</t>
  </si>
  <si>
    <t>1404/08/22</t>
  </si>
  <si>
    <t>0.03%</t>
  </si>
  <si>
    <t>سلف موازی گروه صنعتی پاکشو</t>
  </si>
  <si>
    <t>1403/10/12</t>
  </si>
  <si>
    <t>1405/04/12</t>
  </si>
  <si>
    <t>0.17%</t>
  </si>
  <si>
    <t>سلف موازی پدیده شیمی قرن</t>
  </si>
  <si>
    <t>1403/10/16</t>
  </si>
  <si>
    <t>1405/04/16</t>
  </si>
  <si>
    <t>0.10%</t>
  </si>
  <si>
    <t>صکوک مرابحه دعبید69-3ماهه23%</t>
  </si>
  <si>
    <t>1402/09/07</t>
  </si>
  <si>
    <t>1406/09/07</t>
  </si>
  <si>
    <t>مرابحه شهر فرش-مفید060921</t>
  </si>
  <si>
    <t>1402/09/21</t>
  </si>
  <si>
    <t>1406/09/21</t>
  </si>
  <si>
    <t>مرابحه اورند پیشرو-مفید051118</t>
  </si>
  <si>
    <t>1402/11/18</t>
  </si>
  <si>
    <t>1405/11/18</t>
  </si>
  <si>
    <t>0.02%</t>
  </si>
  <si>
    <t>اجاره اهداف مفید 14070531</t>
  </si>
  <si>
    <t>1403/05/31</t>
  </si>
  <si>
    <t>1407/05/31</t>
  </si>
  <si>
    <t>0.64%</t>
  </si>
  <si>
    <t>مرابحه طبیعت سبز-مفید060920</t>
  </si>
  <si>
    <t>1403/09/20</t>
  </si>
  <si>
    <t>1406/09/20</t>
  </si>
  <si>
    <t>مشارکت ش قم0612-3 ماهه 20.5%</t>
  </si>
  <si>
    <t>1402/12/28</t>
  </si>
  <si>
    <t>1406/12/28</t>
  </si>
  <si>
    <t>سلف استاندارد خودروی کرمان</t>
  </si>
  <si>
    <t>1403/11/23</t>
  </si>
  <si>
    <t>1405/11/23</t>
  </si>
  <si>
    <t>0.32%</t>
  </si>
  <si>
    <t>سلف موازی میلگرد تبریز</t>
  </si>
  <si>
    <t>1403/11/14</t>
  </si>
  <si>
    <t>1405/11/14</t>
  </si>
  <si>
    <t>سلف موازی آریان کیمیاتک</t>
  </si>
  <si>
    <t>1403/11/02</t>
  </si>
  <si>
    <t>1405/05/02</t>
  </si>
  <si>
    <t>3.63%</t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</si>
  <si>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</si>
  <si>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</si>
  <si>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</si>
  <si>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</si>
  <si>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</si>
  <si>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</si>
  <si>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ملت هفت تیر</t>
  </si>
  <si>
    <t>بانک پاسارگاد هفت تیر</t>
  </si>
  <si>
    <t>207-8100-18822188-1</t>
  </si>
  <si>
    <t>بانک خاورمیانه ظفر</t>
  </si>
  <si>
    <t>207-8100-18822188-3</t>
  </si>
  <si>
    <t>207-8100-18822188-2</t>
  </si>
  <si>
    <t>207-8100-18822188-5</t>
  </si>
  <si>
    <t>بانک خاورمیانه آفریقا</t>
  </si>
  <si>
    <t>100910810707074861</t>
  </si>
  <si>
    <t>100910810707074862</t>
  </si>
  <si>
    <t>100910810707074863</t>
  </si>
  <si>
    <t>100910810707074864</t>
  </si>
  <si>
    <t>100910810707075208</t>
  </si>
  <si>
    <t>1009-10-810-707075307</t>
  </si>
  <si>
    <t>100910810707075592</t>
  </si>
  <si>
    <t>100910810707075627</t>
  </si>
  <si>
    <t>100910810707075652</t>
  </si>
  <si>
    <t>100910810707075661</t>
  </si>
  <si>
    <t>100910810707075754</t>
  </si>
  <si>
    <t>100910810707075785</t>
  </si>
  <si>
    <t>بانک اقتصاد نوین حافظ</t>
  </si>
  <si>
    <t>10685072611861</t>
  </si>
  <si>
    <t>بانک اقتصاد نوین اقدسیه</t>
  </si>
  <si>
    <t>21628372611861</t>
  </si>
  <si>
    <t>21628382611863</t>
  </si>
  <si>
    <t>100910810707075805</t>
  </si>
  <si>
    <t>21628372611865</t>
  </si>
  <si>
    <t>21628372611866</t>
  </si>
  <si>
    <t>100910810707075678</t>
  </si>
  <si>
    <t>21685072611861</t>
  </si>
  <si>
    <t>100910810707075961</t>
  </si>
  <si>
    <t>100910810707076168</t>
  </si>
  <si>
    <t>بانک تجارت کار</t>
  </si>
  <si>
    <t>0279004063978</t>
  </si>
  <si>
    <t>0479603490167</t>
  </si>
  <si>
    <t>0479603490208</t>
  </si>
  <si>
    <t>100910810707076160</t>
  </si>
  <si>
    <t>100910810707076281</t>
  </si>
  <si>
    <t>100910810707076304</t>
  </si>
  <si>
    <t>100910810707076461</t>
  </si>
  <si>
    <t>100910810707076444</t>
  </si>
  <si>
    <t>0279006464627</t>
  </si>
  <si>
    <t>100910810707076591</t>
  </si>
  <si>
    <t>100910810707076450</t>
  </si>
  <si>
    <t>100910810707076449</t>
  </si>
  <si>
    <t>0479604597212</t>
  </si>
  <si>
    <t>0479604703474</t>
  </si>
  <si>
    <t>0479604703536</t>
  </si>
  <si>
    <t>0479604703541</t>
  </si>
  <si>
    <t>0479604703578</t>
  </si>
  <si>
    <t>0479604703599</t>
  </si>
  <si>
    <t>0479604703619</t>
  </si>
  <si>
    <t>0479604703634</t>
  </si>
  <si>
    <t>0479604703687</t>
  </si>
  <si>
    <t>0479604703712</t>
  </si>
  <si>
    <t>0479604703728</t>
  </si>
  <si>
    <t>0479604703754</t>
  </si>
  <si>
    <t>0479604703765</t>
  </si>
  <si>
    <t>0479604703780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</si>
  <si>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</si>
  <si>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</si>
  <si>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</si>
  <si>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</si>
  <si>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</si>
  <si>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</si>
  <si>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</si>
  <si>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</si>
  <si>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</si>
  <si>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</si>
  <si>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</si>
  <si>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</si>
  <si>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</si>
  <si>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</si>
  <si>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1403/04/28</t>
  </si>
  <si>
    <t>1403/04/12</t>
  </si>
  <si>
    <t>بهای فروش</t>
  </si>
  <si>
    <t>ارزش دفتری</t>
  </si>
  <si>
    <t>سود و زیان ناشی از تغییر قیمت</t>
  </si>
  <si>
    <t>سود و زیان ناشی از فروش</t>
  </si>
  <si>
    <t>صندوق اندیشه ورزان صباتامین -د</t>
  </si>
  <si>
    <t>صندوق س.اعتماد آفرین پارسیان-د</t>
  </si>
  <si>
    <t>ح . نیان الکترونیک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</si>
  <si>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</si>
  <si>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</si>
  <si>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</si>
  <si>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</si>
  <si>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</si>
  <si>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</si>
  <si>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</si>
  <si>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</si>
  <si>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</si>
  <si>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</si>
  <si>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21628372611862</t>
  </si>
  <si>
    <t>سایر درآمدها</t>
  </si>
  <si>
    <t>سایر درآمدها برای تنزیل سود سهام</t>
  </si>
  <si>
    <t>معین برای سایر درآمدهای تنزیل سود بانک</t>
  </si>
  <si>
    <t>سرمایه‌گذاری در سهام</t>
  </si>
  <si>
    <t>سرمایه‌گذاری در اوراق بهادار</t>
  </si>
  <si>
    <t>درآمد سپرده بانکی</t>
  </si>
  <si>
    <t>1403/11/01</t>
  </si>
  <si>
    <t xml:space="preserve">از ابتدای سال مالی 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</si>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</sst>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7" x14ac:knownFonts="1">
    <font>
      <sz val="11"/>
      <name val="Calibri"/>
    </font>
    <font>
      <sz val="11"/>
      <name val="Calibri"/>
      <family val="2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  <font>
      <sz val="16"/>
      <color theme="1"/>
      <name val="B Mitra"/>
      <charset val="178"/>
    </font>
    <font>
      <sz val="16"/>
      <color rgb="FFFF0000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2" xfId="0" applyNumberFormat="1" applyFont="1" applyBorder="1"/>
    <xf numFmtId="0" fontId="2" fillId="0" borderId="1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 readingOrder="2"/>
    </xf>
    <xf numFmtId="3" fontId="3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0" fontId="5" fillId="0" borderId="0" xfId="1" applyNumberFormat="1" applyFont="1" applyAlignment="1">
      <alignment horizontal="center" vertical="center" readingOrder="2"/>
    </xf>
    <xf numFmtId="10" fontId="3" fillId="0" borderId="2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10" fontId="3" fillId="0" borderId="0" xfId="1" applyNumberFormat="1" applyFont="1" applyAlignment="1">
      <alignment horizontal="center"/>
    </xf>
    <xf numFmtId="164" fontId="5" fillId="0" borderId="3" xfId="0" applyNumberFormat="1" applyFont="1" applyBorder="1" applyAlignment="1">
      <alignment horizontal="center" vertical="center" readingOrder="2"/>
    </xf>
    <xf numFmtId="164" fontId="3" fillId="0" borderId="0" xfId="0" applyNumberFormat="1" applyFont="1"/>
    <xf numFmtId="10" fontId="3" fillId="0" borderId="3" xfId="0" applyNumberFormat="1" applyFont="1" applyBorder="1" applyAlignment="1">
      <alignment horizontal="center"/>
    </xf>
    <xf numFmtId="10" fontId="3" fillId="0" borderId="2" xfId="1" applyNumberFormat="1" applyFont="1" applyBorder="1" applyAlignment="1">
      <alignment horizontal="center"/>
    </xf>
    <xf numFmtId="164" fontId="5" fillId="0" borderId="0" xfId="0" applyNumberFormat="1" applyFont="1" applyFill="1" applyAlignment="1">
      <alignment horizontal="center" vertical="center" readingOrder="2"/>
    </xf>
    <xf numFmtId="10" fontId="5" fillId="0" borderId="3" xfId="1" applyNumberFormat="1" applyFont="1" applyBorder="1" applyAlignment="1">
      <alignment horizontal="center" vertical="center" readingOrder="2"/>
    </xf>
    <xf numFmtId="0" fontId="6" fillId="0" borderId="0" xfId="0" applyFont="1"/>
    <xf numFmtId="0" fontId="3" fillId="0" borderId="0" xfId="0" applyFont="1" applyFill="1"/>
    <xf numFmtId="10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 readingOrder="2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4"/>
  <sheetViews>
    <sheetView rightToLeft="1" tabSelected="1" topLeftCell="F5" workbookViewId="0">
      <selection activeCell="Y14" sqref="Y14"/>
    </sheetView>
  </sheetViews>
  <sheetFormatPr defaultRowHeight="24" x14ac:dyDescent="0.55000000000000004"/>
  <cols>
    <col min="1" max="1" width="4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6" style="1" customWidth="1"/>
    <col min="8" max="8" width="1" style="1" customWidth="1"/>
    <col min="9" max="9" width="20" style="1" customWidth="1"/>
    <col min="10" max="10" width="1" style="1" customWidth="1"/>
    <col min="11" max="11" width="24" style="1" customWidth="1"/>
    <col min="12" max="12" width="1" style="1" customWidth="1"/>
    <col min="13" max="13" width="21" style="1" customWidth="1"/>
    <col min="14" max="14" width="1" style="1" customWidth="1"/>
    <col min="15" max="15" width="24" style="1" customWidth="1"/>
    <col min="16" max="16" width="1" style="1" customWidth="1"/>
    <col min="17" max="17" width="19" style="1" customWidth="1"/>
    <col min="18" max="18" width="1" style="1" customWidth="1"/>
    <col min="19" max="19" width="16" style="1" customWidth="1"/>
    <col min="20" max="20" width="1" style="1" customWidth="1"/>
    <col min="21" max="21" width="23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  <c r="R2" s="24" t="s">
        <v>0</v>
      </c>
      <c r="S2" s="24" t="s">
        <v>0</v>
      </c>
      <c r="T2" s="24" t="s">
        <v>0</v>
      </c>
      <c r="U2" s="24" t="s">
        <v>0</v>
      </c>
      <c r="V2" s="24" t="s">
        <v>0</v>
      </c>
      <c r="W2" s="24" t="s">
        <v>0</v>
      </c>
      <c r="X2" s="24" t="s">
        <v>0</v>
      </c>
      <c r="Y2" s="24" t="s">
        <v>0</v>
      </c>
    </row>
    <row r="3" spans="1:25" ht="24.75" x14ac:dyDescent="0.55000000000000004">
      <c r="A3" s="24" t="s">
        <v>1</v>
      </c>
      <c r="B3" s="24" t="s">
        <v>1</v>
      </c>
      <c r="C3" s="24" t="s">
        <v>1</v>
      </c>
      <c r="D3" s="24" t="s">
        <v>1</v>
      </c>
      <c r="E3" s="24" t="s">
        <v>1</v>
      </c>
      <c r="F3" s="24" t="s">
        <v>1</v>
      </c>
      <c r="G3" s="24" t="s">
        <v>1</v>
      </c>
      <c r="H3" s="24" t="s">
        <v>1</v>
      </c>
      <c r="I3" s="24" t="s">
        <v>1</v>
      </c>
      <c r="J3" s="24" t="s">
        <v>1</v>
      </c>
      <c r="K3" s="24" t="s">
        <v>1</v>
      </c>
      <c r="L3" s="24" t="s">
        <v>1</v>
      </c>
      <c r="M3" s="24" t="s">
        <v>1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</row>
    <row r="4" spans="1:25" ht="24.75" x14ac:dyDescent="0.55000000000000004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  <c r="N4" s="24" t="s">
        <v>2</v>
      </c>
      <c r="O4" s="24" t="s">
        <v>2</v>
      </c>
      <c r="P4" s="24" t="s">
        <v>2</v>
      </c>
      <c r="Q4" s="24" t="s">
        <v>2</v>
      </c>
      <c r="R4" s="24" t="s">
        <v>2</v>
      </c>
      <c r="S4" s="24" t="s">
        <v>2</v>
      </c>
      <c r="T4" s="24" t="s">
        <v>2</v>
      </c>
      <c r="U4" s="24" t="s">
        <v>2</v>
      </c>
      <c r="V4" s="24" t="s">
        <v>2</v>
      </c>
      <c r="W4" s="24" t="s">
        <v>2</v>
      </c>
      <c r="X4" s="24" t="s">
        <v>2</v>
      </c>
      <c r="Y4" s="24" t="s">
        <v>2</v>
      </c>
    </row>
    <row r="6" spans="1:25" ht="24.75" x14ac:dyDescent="0.55000000000000004">
      <c r="A6" s="23" t="s">
        <v>3</v>
      </c>
      <c r="C6" s="23" t="s">
        <v>200</v>
      </c>
      <c r="D6" s="23" t="s">
        <v>4</v>
      </c>
      <c r="E6" s="23" t="s">
        <v>4</v>
      </c>
      <c r="F6" s="23" t="s">
        <v>4</v>
      </c>
      <c r="G6" s="23" t="s">
        <v>4</v>
      </c>
      <c r="I6" s="23" t="s">
        <v>5</v>
      </c>
      <c r="J6" s="23" t="s">
        <v>5</v>
      </c>
      <c r="K6" s="23" t="s">
        <v>5</v>
      </c>
      <c r="L6" s="23" t="s">
        <v>5</v>
      </c>
      <c r="M6" s="23" t="s">
        <v>5</v>
      </c>
      <c r="N6" s="23" t="s">
        <v>5</v>
      </c>
      <c r="O6" s="23" t="s">
        <v>5</v>
      </c>
      <c r="Q6" s="23" t="s">
        <v>6</v>
      </c>
      <c r="R6" s="23" t="s">
        <v>6</v>
      </c>
      <c r="S6" s="23" t="s">
        <v>6</v>
      </c>
      <c r="T6" s="23" t="s">
        <v>6</v>
      </c>
      <c r="U6" s="23" t="s">
        <v>6</v>
      </c>
      <c r="V6" s="23" t="s">
        <v>6</v>
      </c>
      <c r="W6" s="23" t="s">
        <v>6</v>
      </c>
      <c r="X6" s="23" t="s">
        <v>6</v>
      </c>
      <c r="Y6" s="23" t="s">
        <v>6</v>
      </c>
    </row>
    <row r="7" spans="1:25" ht="24.75" x14ac:dyDescent="0.55000000000000004">
      <c r="A7" s="23" t="s">
        <v>3</v>
      </c>
      <c r="C7" s="23" t="s">
        <v>7</v>
      </c>
      <c r="E7" s="23" t="s">
        <v>8</v>
      </c>
      <c r="G7" s="23" t="s">
        <v>9</v>
      </c>
      <c r="I7" s="23" t="s">
        <v>10</v>
      </c>
      <c r="J7" s="23" t="s">
        <v>10</v>
      </c>
      <c r="K7" s="23" t="s">
        <v>10</v>
      </c>
      <c r="M7" s="23" t="s">
        <v>11</v>
      </c>
      <c r="N7" s="23" t="s">
        <v>11</v>
      </c>
      <c r="O7" s="23" t="s">
        <v>11</v>
      </c>
      <c r="Q7" s="23" t="s">
        <v>7</v>
      </c>
      <c r="S7" s="23" t="s">
        <v>12</v>
      </c>
      <c r="U7" s="23" t="s">
        <v>8</v>
      </c>
      <c r="W7" s="23" t="s">
        <v>9</v>
      </c>
      <c r="Y7" s="23" t="s">
        <v>13</v>
      </c>
    </row>
    <row r="8" spans="1:25" ht="25.5" thickBot="1" x14ac:dyDescent="0.6">
      <c r="A8" s="23" t="s">
        <v>3</v>
      </c>
      <c r="C8" s="23" t="s">
        <v>7</v>
      </c>
      <c r="E8" s="23" t="s">
        <v>8</v>
      </c>
      <c r="G8" s="23" t="s">
        <v>9</v>
      </c>
      <c r="I8" s="23" t="s">
        <v>7</v>
      </c>
      <c r="K8" s="23" t="s">
        <v>8</v>
      </c>
      <c r="M8" s="23" t="s">
        <v>7</v>
      </c>
      <c r="O8" s="23" t="s">
        <v>14</v>
      </c>
      <c r="Q8" s="23" t="s">
        <v>7</v>
      </c>
      <c r="S8" s="23" t="s">
        <v>12</v>
      </c>
      <c r="U8" s="23" t="s">
        <v>8</v>
      </c>
      <c r="W8" s="23" t="s">
        <v>9</v>
      </c>
      <c r="Y8" s="23" t="s">
        <v>13</v>
      </c>
    </row>
    <row r="9" spans="1:25" x14ac:dyDescent="0.55000000000000004">
      <c r="A9" s="1" t="s">
        <v>18</v>
      </c>
      <c r="C9" s="6">
        <v>262166511</v>
      </c>
      <c r="D9" s="6"/>
      <c r="E9" s="6">
        <v>549236628814</v>
      </c>
      <c r="F9" s="6"/>
      <c r="G9" s="6">
        <v>824672948493.76294</v>
      </c>
      <c r="H9" s="6"/>
      <c r="I9" s="6">
        <v>3004000</v>
      </c>
      <c r="J9" s="6"/>
      <c r="K9" s="6">
        <v>9244157668</v>
      </c>
      <c r="L9" s="6"/>
      <c r="M9" s="6">
        <v>0</v>
      </c>
      <c r="N9" s="6"/>
      <c r="O9" s="6">
        <v>0</v>
      </c>
      <c r="P9" s="6"/>
      <c r="Q9" s="6">
        <v>265170511</v>
      </c>
      <c r="R9" s="6"/>
      <c r="S9" s="6">
        <v>2997</v>
      </c>
      <c r="T9" s="6"/>
      <c r="U9" s="6">
        <v>558480786482</v>
      </c>
      <c r="V9" s="6"/>
      <c r="W9" s="6">
        <v>794112037290.68506</v>
      </c>
      <c r="X9" s="6"/>
      <c r="Y9" s="9">
        <v>2.5454377811830041E-2</v>
      </c>
    </row>
    <row r="10" spans="1:25" x14ac:dyDescent="0.55000000000000004">
      <c r="A10" s="1" t="s">
        <v>22</v>
      </c>
      <c r="C10" s="6">
        <v>90489571</v>
      </c>
      <c r="D10" s="6"/>
      <c r="E10" s="6">
        <v>664618003668</v>
      </c>
      <c r="F10" s="6"/>
      <c r="G10" s="6">
        <v>1355407775901.3401</v>
      </c>
      <c r="H10" s="6"/>
      <c r="I10" s="6">
        <v>15354464</v>
      </c>
      <c r="J10" s="6"/>
      <c r="K10" s="6">
        <v>202511665490</v>
      </c>
      <c r="L10" s="6"/>
      <c r="M10" s="6">
        <v>-3536015</v>
      </c>
      <c r="N10" s="6"/>
      <c r="O10" s="6">
        <v>53565247077</v>
      </c>
      <c r="P10" s="6"/>
      <c r="Q10" s="6">
        <v>102308020</v>
      </c>
      <c r="R10" s="6"/>
      <c r="S10" s="6">
        <v>11320</v>
      </c>
      <c r="T10" s="6"/>
      <c r="U10" s="6">
        <v>840845832537</v>
      </c>
      <c r="V10" s="6"/>
      <c r="W10" s="6">
        <v>1157246610042.3401</v>
      </c>
      <c r="X10" s="6"/>
      <c r="Y10" s="9">
        <v>3.7094252511241717E-2</v>
      </c>
    </row>
    <row r="11" spans="1:25" ht="24.75" thickBot="1" x14ac:dyDescent="0.6">
      <c r="A11" s="1" t="s">
        <v>29</v>
      </c>
      <c r="C11" s="6">
        <v>299640000</v>
      </c>
      <c r="D11" s="6"/>
      <c r="E11" s="6">
        <v>1989632757173</v>
      </c>
      <c r="F11" s="6"/>
      <c r="G11" s="6">
        <v>1967138637552</v>
      </c>
      <c r="H11" s="6"/>
      <c r="I11" s="6">
        <v>25784883</v>
      </c>
      <c r="J11" s="6"/>
      <c r="K11" s="6">
        <v>170499422718</v>
      </c>
      <c r="L11" s="6"/>
      <c r="M11" s="6">
        <v>-29670000</v>
      </c>
      <c r="N11" s="6"/>
      <c r="O11" s="6">
        <v>199885403680</v>
      </c>
      <c r="P11" s="6"/>
      <c r="Q11" s="6">
        <v>295754883</v>
      </c>
      <c r="R11" s="6"/>
      <c r="S11" s="6">
        <v>6190</v>
      </c>
      <c r="T11" s="6"/>
      <c r="U11" s="6">
        <v>1963121011245</v>
      </c>
      <c r="V11" s="6"/>
      <c r="W11" s="6">
        <v>1829331376498.4099</v>
      </c>
      <c r="X11" s="6"/>
      <c r="Y11" s="9">
        <v>5.863718192623326E-2</v>
      </c>
    </row>
    <row r="12" spans="1:25" ht="24.75" thickBot="1" x14ac:dyDescent="0.6">
      <c r="A12" s="1" t="s">
        <v>31</v>
      </c>
      <c r="C12" s="1" t="s">
        <v>31</v>
      </c>
      <c r="E12" s="7">
        <f>SUM(E9:E11)</f>
        <v>3203487389655</v>
      </c>
      <c r="F12" s="8"/>
      <c r="G12" s="7">
        <f>SUM(G9:G11)</f>
        <v>4147219361947.103</v>
      </c>
      <c r="H12" s="8"/>
      <c r="I12" s="8" t="s">
        <v>31</v>
      </c>
      <c r="J12" s="8"/>
      <c r="K12" s="7">
        <f>SUM(K9:K11)</f>
        <v>382255245876</v>
      </c>
      <c r="L12" s="8"/>
      <c r="M12" s="8" t="s">
        <v>31</v>
      </c>
      <c r="N12" s="8"/>
      <c r="O12" s="7">
        <f>SUM(O9:O11)</f>
        <v>253450650757</v>
      </c>
      <c r="P12" s="8"/>
      <c r="Q12" s="8" t="s">
        <v>31</v>
      </c>
      <c r="R12" s="8"/>
      <c r="S12" s="8" t="s">
        <v>31</v>
      </c>
      <c r="T12" s="8"/>
      <c r="U12" s="7">
        <f>SUM(U9:U11)</f>
        <v>3362447630264</v>
      </c>
      <c r="V12" s="8"/>
      <c r="W12" s="7">
        <f>SUM(W9:W11)</f>
        <v>3780690023831.4351</v>
      </c>
      <c r="Y12" s="10">
        <f>SUM(Y9:Y11)</f>
        <v>0.12118581224930502</v>
      </c>
    </row>
    <row r="13" spans="1:25" ht="24.75" thickTop="1" x14ac:dyDescent="0.55000000000000004"/>
    <row r="14" spans="1:25" x14ac:dyDescent="0.55000000000000004">
      <c r="Y14" s="3"/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63"/>
  <sheetViews>
    <sheetView rightToLeft="1" topLeftCell="A19" workbookViewId="0">
      <selection activeCell="E62" sqref="E62"/>
    </sheetView>
  </sheetViews>
  <sheetFormatPr defaultRowHeight="24" x14ac:dyDescent="0.55000000000000004"/>
  <cols>
    <col min="1" max="1" width="27.85546875" style="1" bestFit="1" customWidth="1"/>
    <col min="2" max="2" width="1" style="1" customWidth="1"/>
    <col min="3" max="3" width="31" style="1" customWidth="1"/>
    <col min="4" max="4" width="1" style="1" customWidth="1"/>
    <col min="5" max="5" width="34" style="1" customWidth="1"/>
    <col min="6" max="6" width="1" style="1" customWidth="1"/>
    <col min="7" max="7" width="30" style="1" customWidth="1"/>
    <col min="8" max="8" width="1" style="1" customWidth="1"/>
    <col min="9" max="9" width="34" style="1" customWidth="1"/>
    <col min="10" max="10" width="1" style="1" customWidth="1"/>
    <col min="11" max="11" width="30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</row>
    <row r="3" spans="1:11" ht="24.75" x14ac:dyDescent="0.55000000000000004">
      <c r="A3" s="24" t="s">
        <v>160</v>
      </c>
      <c r="B3" s="24" t="s">
        <v>160</v>
      </c>
      <c r="C3" s="24" t="s">
        <v>160</v>
      </c>
      <c r="D3" s="24" t="s">
        <v>160</v>
      </c>
      <c r="E3" s="24" t="s">
        <v>160</v>
      </c>
      <c r="F3" s="24" t="s">
        <v>160</v>
      </c>
      <c r="G3" s="24" t="s">
        <v>160</v>
      </c>
      <c r="H3" s="24" t="s">
        <v>160</v>
      </c>
      <c r="I3" s="24" t="s">
        <v>160</v>
      </c>
      <c r="J3" s="24" t="s">
        <v>160</v>
      </c>
      <c r="K3" s="24" t="s">
        <v>160</v>
      </c>
    </row>
    <row r="4" spans="1:11" ht="24.75" x14ac:dyDescent="0.55000000000000004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</row>
    <row r="6" spans="1:11" ht="24.75" x14ac:dyDescent="0.55000000000000004">
      <c r="A6" s="23" t="s">
        <v>189</v>
      </c>
      <c r="B6" s="23" t="s">
        <v>189</v>
      </c>
      <c r="C6" s="23" t="s">
        <v>189</v>
      </c>
      <c r="E6" s="23" t="s">
        <v>162</v>
      </c>
      <c r="F6" s="23" t="s">
        <v>162</v>
      </c>
      <c r="G6" s="23" t="s">
        <v>162</v>
      </c>
      <c r="I6" s="23" t="s">
        <v>163</v>
      </c>
      <c r="J6" s="23" t="s">
        <v>163</v>
      </c>
      <c r="K6" s="23" t="s">
        <v>163</v>
      </c>
    </row>
    <row r="7" spans="1:11" ht="24.75" x14ac:dyDescent="0.55000000000000004">
      <c r="A7" s="23" t="s">
        <v>190</v>
      </c>
      <c r="C7" s="23" t="s">
        <v>97</v>
      </c>
      <c r="E7" s="23" t="s">
        <v>191</v>
      </c>
      <c r="G7" s="23" t="s">
        <v>192</v>
      </c>
      <c r="I7" s="23" t="s">
        <v>191</v>
      </c>
      <c r="K7" s="23" t="s">
        <v>192</v>
      </c>
    </row>
    <row r="8" spans="1:11" x14ac:dyDescent="0.55000000000000004">
      <c r="A8" s="1" t="s">
        <v>102</v>
      </c>
      <c r="C8" s="8" t="s">
        <v>103</v>
      </c>
      <c r="D8" s="8"/>
      <c r="E8" s="11">
        <v>26424</v>
      </c>
      <c r="F8" s="8"/>
      <c r="G8" s="13">
        <f>E8/$E$61</f>
        <v>3.6282613082962654E-7</v>
      </c>
      <c r="H8" s="8"/>
      <c r="I8" s="11">
        <v>250037</v>
      </c>
      <c r="J8" s="8"/>
      <c r="K8" s="13">
        <f>I8/$I$61</f>
        <v>8.4625773963951471E-7</v>
      </c>
    </row>
    <row r="9" spans="1:11" x14ac:dyDescent="0.55000000000000004">
      <c r="A9" s="1" t="s">
        <v>102</v>
      </c>
      <c r="C9" s="8" t="s">
        <v>105</v>
      </c>
      <c r="D9" s="8"/>
      <c r="E9" s="11">
        <v>43334</v>
      </c>
      <c r="F9" s="8"/>
      <c r="G9" s="13">
        <f t="shared" ref="G9:G60" si="0">E9/$E$61</f>
        <v>5.9501618049390846E-7</v>
      </c>
      <c r="H9" s="8"/>
      <c r="I9" s="11">
        <v>347325</v>
      </c>
      <c r="J9" s="8"/>
      <c r="K9" s="13">
        <f t="shared" ref="K9:K60" si="1">I9/$I$61</f>
        <v>1.1755318989601316E-6</v>
      </c>
    </row>
    <row r="10" spans="1:11" x14ac:dyDescent="0.55000000000000004">
      <c r="A10" s="1" t="s">
        <v>102</v>
      </c>
      <c r="C10" s="8" t="s">
        <v>106</v>
      </c>
      <c r="D10" s="8"/>
      <c r="E10" s="11">
        <v>47956</v>
      </c>
      <c r="F10" s="8"/>
      <c r="G10" s="13">
        <f t="shared" si="0"/>
        <v>6.5848054534005331E-7</v>
      </c>
      <c r="H10" s="8"/>
      <c r="I10" s="11">
        <v>384375</v>
      </c>
      <c r="J10" s="8"/>
      <c r="K10" s="13">
        <f t="shared" si="1"/>
        <v>1.300928737242642E-6</v>
      </c>
    </row>
    <row r="11" spans="1:11" x14ac:dyDescent="0.55000000000000004">
      <c r="A11" s="1" t="s">
        <v>102</v>
      </c>
      <c r="C11" s="8" t="s">
        <v>107</v>
      </c>
      <c r="D11" s="8"/>
      <c r="E11" s="11">
        <v>46707</v>
      </c>
      <c r="F11" s="8"/>
      <c r="G11" s="13">
        <f t="shared" si="0"/>
        <v>6.4133061204432966E-7</v>
      </c>
      <c r="H11" s="8"/>
      <c r="I11" s="11">
        <v>374363</v>
      </c>
      <c r="J11" s="8"/>
      <c r="K11" s="13">
        <f t="shared" si="1"/>
        <v>1.2670428224009553E-6</v>
      </c>
    </row>
    <row r="12" spans="1:11" x14ac:dyDescent="0.55000000000000004">
      <c r="A12" s="1" t="s">
        <v>108</v>
      </c>
      <c r="C12" s="8" t="s">
        <v>109</v>
      </c>
      <c r="D12" s="8"/>
      <c r="E12" s="11">
        <v>529270121</v>
      </c>
      <c r="F12" s="8"/>
      <c r="G12" s="13">
        <f t="shared" si="0"/>
        <v>7.267371713826758E-3</v>
      </c>
      <c r="H12" s="8"/>
      <c r="I12" s="11">
        <v>7197701933</v>
      </c>
      <c r="J12" s="8"/>
      <c r="K12" s="13">
        <f t="shared" si="1"/>
        <v>2.4360838469584683E-2</v>
      </c>
    </row>
    <row r="13" spans="1:11" x14ac:dyDescent="0.55000000000000004">
      <c r="A13" s="1" t="s">
        <v>108</v>
      </c>
      <c r="C13" s="8" t="s">
        <v>110</v>
      </c>
      <c r="D13" s="8"/>
      <c r="E13" s="11">
        <v>758769486</v>
      </c>
      <c r="F13" s="8"/>
      <c r="G13" s="13">
        <f t="shared" si="0"/>
        <v>1.0418611746781882E-2</v>
      </c>
      <c r="H13" s="8"/>
      <c r="I13" s="11">
        <v>7039338544</v>
      </c>
      <c r="J13" s="8"/>
      <c r="K13" s="13">
        <f t="shared" si="1"/>
        <v>2.3824852820993503E-2</v>
      </c>
    </row>
    <row r="14" spans="1:11" x14ac:dyDescent="0.55000000000000004">
      <c r="A14" s="1" t="s">
        <v>108</v>
      </c>
      <c r="C14" s="8" t="s">
        <v>111</v>
      </c>
      <c r="D14" s="8"/>
      <c r="E14" s="11">
        <v>2238773697</v>
      </c>
      <c r="F14" s="8"/>
      <c r="G14" s="13">
        <f t="shared" si="0"/>
        <v>3.0740448012626726E-2</v>
      </c>
      <c r="H14" s="8"/>
      <c r="I14" s="11">
        <v>19662622946</v>
      </c>
      <c r="J14" s="8"/>
      <c r="K14" s="13">
        <f t="shared" si="1"/>
        <v>6.6548738185412626E-2</v>
      </c>
    </row>
    <row r="15" spans="1:11" x14ac:dyDescent="0.55000000000000004">
      <c r="A15" s="1" t="s">
        <v>108</v>
      </c>
      <c r="C15" s="8" t="s">
        <v>112</v>
      </c>
      <c r="D15" s="8"/>
      <c r="E15" s="11">
        <v>776314338</v>
      </c>
      <c r="F15" s="8"/>
      <c r="G15" s="13">
        <f t="shared" si="0"/>
        <v>1.065951890569569E-2</v>
      </c>
      <c r="H15" s="8"/>
      <c r="I15" s="11">
        <v>8517106933</v>
      </c>
      <c r="J15" s="8"/>
      <c r="K15" s="13">
        <f t="shared" si="1"/>
        <v>2.8826404337712497E-2</v>
      </c>
    </row>
    <row r="16" spans="1:11" x14ac:dyDescent="0.55000000000000004">
      <c r="A16" s="1" t="s">
        <v>108</v>
      </c>
      <c r="C16" s="8" t="s">
        <v>113</v>
      </c>
      <c r="D16" s="8"/>
      <c r="E16" s="11">
        <v>34792472</v>
      </c>
      <c r="F16" s="8"/>
      <c r="G16" s="13">
        <f t="shared" si="0"/>
        <v>4.7773304563117309E-4</v>
      </c>
      <c r="H16" s="8"/>
      <c r="I16" s="11">
        <v>1638819057</v>
      </c>
      <c r="J16" s="8"/>
      <c r="K16" s="13">
        <f t="shared" si="1"/>
        <v>5.5466323418333326E-3</v>
      </c>
    </row>
    <row r="17" spans="1:11" x14ac:dyDescent="0.55000000000000004">
      <c r="A17" s="1" t="s">
        <v>108</v>
      </c>
      <c r="C17" s="8" t="s">
        <v>114</v>
      </c>
      <c r="D17" s="8"/>
      <c r="E17" s="11">
        <v>1127041314</v>
      </c>
      <c r="F17" s="8"/>
      <c r="G17" s="13">
        <f t="shared" si="0"/>
        <v>1.5475326946857333E-2</v>
      </c>
      <c r="H17" s="8"/>
      <c r="I17" s="11">
        <v>18443198693</v>
      </c>
      <c r="J17" s="8"/>
      <c r="K17" s="13">
        <f t="shared" si="1"/>
        <v>6.242156015973889E-2</v>
      </c>
    </row>
    <row r="18" spans="1:11" x14ac:dyDescent="0.55000000000000004">
      <c r="A18" s="1" t="s">
        <v>108</v>
      </c>
      <c r="C18" s="8" t="s">
        <v>115</v>
      </c>
      <c r="D18" s="8"/>
      <c r="E18" s="11">
        <v>348959339</v>
      </c>
      <c r="F18" s="8"/>
      <c r="G18" s="13">
        <f t="shared" si="0"/>
        <v>4.7915367388069174E-3</v>
      </c>
      <c r="H18" s="8"/>
      <c r="I18" s="11">
        <v>2465019231</v>
      </c>
      <c r="J18" s="8"/>
      <c r="K18" s="13">
        <f t="shared" si="1"/>
        <v>8.3429316564908179E-3</v>
      </c>
    </row>
    <row r="19" spans="1:11" x14ac:dyDescent="0.55000000000000004">
      <c r="A19" s="1" t="s">
        <v>108</v>
      </c>
      <c r="C19" s="8" t="s">
        <v>116</v>
      </c>
      <c r="D19" s="8"/>
      <c r="E19" s="11">
        <v>37947287</v>
      </c>
      <c r="F19" s="8"/>
      <c r="G19" s="13">
        <f t="shared" si="0"/>
        <v>5.2105159391808151E-4</v>
      </c>
      <c r="H19" s="8"/>
      <c r="I19" s="11">
        <v>547246944</v>
      </c>
      <c r="J19" s="8"/>
      <c r="K19" s="13">
        <f t="shared" si="1"/>
        <v>1.8521737257048841E-3</v>
      </c>
    </row>
    <row r="20" spans="1:11" x14ac:dyDescent="0.55000000000000004">
      <c r="A20" s="1" t="s">
        <v>108</v>
      </c>
      <c r="C20" s="8" t="s">
        <v>117</v>
      </c>
      <c r="D20" s="8"/>
      <c r="E20" s="11">
        <v>1219512027</v>
      </c>
      <c r="F20" s="8"/>
      <c r="G20" s="13">
        <f t="shared" si="0"/>
        <v>1.6745035961875758E-2</v>
      </c>
      <c r="H20" s="8"/>
      <c r="I20" s="11">
        <v>15167144092</v>
      </c>
      <c r="J20" s="8"/>
      <c r="K20" s="13">
        <f t="shared" si="1"/>
        <v>5.1333654923402298E-2</v>
      </c>
    </row>
    <row r="21" spans="1:11" x14ac:dyDescent="0.55000000000000004">
      <c r="A21" s="1" t="s">
        <v>108</v>
      </c>
      <c r="C21" s="8" t="s">
        <v>118</v>
      </c>
      <c r="D21" s="8"/>
      <c r="E21" s="11">
        <v>35419559</v>
      </c>
      <c r="F21" s="8"/>
      <c r="G21" s="13">
        <f t="shared" si="0"/>
        <v>4.8634353419851938E-4</v>
      </c>
      <c r="H21" s="8"/>
      <c r="I21" s="11">
        <v>905319126</v>
      </c>
      <c r="J21" s="8"/>
      <c r="K21" s="13">
        <f t="shared" si="1"/>
        <v>3.0640797850765328E-3</v>
      </c>
    </row>
    <row r="22" spans="1:11" x14ac:dyDescent="0.55000000000000004">
      <c r="A22" s="1" t="s">
        <v>108</v>
      </c>
      <c r="C22" s="8" t="s">
        <v>119</v>
      </c>
      <c r="D22" s="8"/>
      <c r="E22" s="11">
        <v>357777877</v>
      </c>
      <c r="F22" s="8"/>
      <c r="G22" s="13">
        <f t="shared" si="0"/>
        <v>4.9126234789716935E-3</v>
      </c>
      <c r="H22" s="8"/>
      <c r="I22" s="11">
        <v>6611418206</v>
      </c>
      <c r="J22" s="8"/>
      <c r="K22" s="13">
        <f t="shared" si="1"/>
        <v>2.2376543578834715E-2</v>
      </c>
    </row>
    <row r="23" spans="1:11" x14ac:dyDescent="0.55000000000000004">
      <c r="A23" s="1" t="s">
        <v>108</v>
      </c>
      <c r="C23" s="8" t="s">
        <v>120</v>
      </c>
      <c r="D23" s="8"/>
      <c r="E23" s="11">
        <v>14010995</v>
      </c>
      <c r="F23" s="8"/>
      <c r="G23" s="13">
        <f t="shared" si="0"/>
        <v>1.9238401093412213E-4</v>
      </c>
      <c r="H23" s="8"/>
      <c r="I23" s="11">
        <v>196823845</v>
      </c>
      <c r="J23" s="8"/>
      <c r="K23" s="13">
        <f t="shared" si="1"/>
        <v>6.6615621758722991E-4</v>
      </c>
    </row>
    <row r="24" spans="1:11" x14ac:dyDescent="0.55000000000000004">
      <c r="A24" s="1" t="s">
        <v>121</v>
      </c>
      <c r="C24" s="8" t="s">
        <v>122</v>
      </c>
      <c r="D24" s="8"/>
      <c r="E24" s="11">
        <v>29276</v>
      </c>
      <c r="F24" s="8"/>
      <c r="G24" s="13">
        <f t="shared" si="0"/>
        <v>4.019867471301902E-7</v>
      </c>
      <c r="H24" s="8"/>
      <c r="I24" s="11">
        <v>11183903</v>
      </c>
      <c r="J24" s="8"/>
      <c r="K24" s="13">
        <f t="shared" si="1"/>
        <v>3.785225575865807E-5</v>
      </c>
    </row>
    <row r="25" spans="1:11" x14ac:dyDescent="0.55000000000000004">
      <c r="A25" s="1" t="s">
        <v>123</v>
      </c>
      <c r="C25" s="8" t="s">
        <v>124</v>
      </c>
      <c r="D25" s="8"/>
      <c r="E25" s="11">
        <v>416622128</v>
      </c>
      <c r="F25" s="8"/>
      <c r="G25" s="13">
        <f t="shared" si="0"/>
        <v>5.7206098516593027E-3</v>
      </c>
      <c r="H25" s="8"/>
      <c r="I25" s="11">
        <v>8324120800</v>
      </c>
      <c r="J25" s="8"/>
      <c r="K25" s="13">
        <f t="shared" si="1"/>
        <v>2.8173236971705262E-2</v>
      </c>
    </row>
    <row r="26" spans="1:11" x14ac:dyDescent="0.55000000000000004">
      <c r="A26" s="1" t="s">
        <v>123</v>
      </c>
      <c r="C26" s="8" t="s">
        <v>193</v>
      </c>
      <c r="D26" s="8"/>
      <c r="E26" s="11">
        <v>0</v>
      </c>
      <c r="F26" s="8"/>
      <c r="G26" s="13">
        <f t="shared" si="0"/>
        <v>0</v>
      </c>
      <c r="H26" s="8"/>
      <c r="I26" s="11">
        <v>5322625898</v>
      </c>
      <c r="J26" s="8"/>
      <c r="K26" s="13">
        <f t="shared" si="1"/>
        <v>1.8014587286634468E-2</v>
      </c>
    </row>
    <row r="27" spans="1:11" x14ac:dyDescent="0.55000000000000004">
      <c r="A27" s="1" t="s">
        <v>123</v>
      </c>
      <c r="C27" s="8" t="s">
        <v>125</v>
      </c>
      <c r="D27" s="8"/>
      <c r="E27" s="11">
        <v>1603089490</v>
      </c>
      <c r="F27" s="8"/>
      <c r="G27" s="13">
        <f t="shared" si="0"/>
        <v>2.2011911785889314E-2</v>
      </c>
      <c r="H27" s="8"/>
      <c r="I27" s="11">
        <v>32019769150</v>
      </c>
      <c r="J27" s="8"/>
      <c r="K27" s="13">
        <f t="shared" si="1"/>
        <v>0.10837187082175065</v>
      </c>
    </row>
    <row r="28" spans="1:11" x14ac:dyDescent="0.55000000000000004">
      <c r="A28" s="1" t="s">
        <v>108</v>
      </c>
      <c r="C28" s="8" t="s">
        <v>126</v>
      </c>
      <c r="D28" s="8"/>
      <c r="E28" s="11">
        <v>26452207</v>
      </c>
      <c r="F28" s="8"/>
      <c r="G28" s="13">
        <f t="shared" si="0"/>
        <v>3.6321343921110968E-4</v>
      </c>
      <c r="H28" s="8"/>
      <c r="I28" s="11">
        <v>2070333086</v>
      </c>
      <c r="J28" s="8"/>
      <c r="K28" s="13">
        <f t="shared" si="1"/>
        <v>7.0071045391652473E-3</v>
      </c>
    </row>
    <row r="29" spans="1:11" x14ac:dyDescent="0.55000000000000004">
      <c r="A29" s="1" t="s">
        <v>123</v>
      </c>
      <c r="C29" s="8" t="s">
        <v>127</v>
      </c>
      <c r="D29" s="8"/>
      <c r="E29" s="11">
        <v>1053663037</v>
      </c>
      <c r="F29" s="8"/>
      <c r="G29" s="13">
        <f t="shared" si="0"/>
        <v>1.4467774860464109E-2</v>
      </c>
      <c r="H29" s="8"/>
      <c r="I29" s="11">
        <v>26059505342</v>
      </c>
      <c r="J29" s="8"/>
      <c r="K29" s="13">
        <f t="shared" si="1"/>
        <v>8.8199178868906519E-2</v>
      </c>
    </row>
    <row r="30" spans="1:11" x14ac:dyDescent="0.55000000000000004">
      <c r="A30" s="1" t="s">
        <v>123</v>
      </c>
      <c r="C30" s="8" t="s">
        <v>128</v>
      </c>
      <c r="D30" s="8"/>
      <c r="E30" s="11">
        <v>128691669</v>
      </c>
      <c r="F30" s="8"/>
      <c r="G30" s="13">
        <f t="shared" si="0"/>
        <v>1.7670564764334315E-3</v>
      </c>
      <c r="H30" s="8"/>
      <c r="I30" s="11">
        <v>2797314653</v>
      </c>
      <c r="J30" s="8"/>
      <c r="K30" s="13">
        <f t="shared" si="1"/>
        <v>9.4675954970995235E-3</v>
      </c>
    </row>
    <row r="31" spans="1:11" x14ac:dyDescent="0.55000000000000004">
      <c r="A31" s="1" t="s">
        <v>108</v>
      </c>
      <c r="C31" s="8" t="s">
        <v>129</v>
      </c>
      <c r="D31" s="8"/>
      <c r="E31" s="11">
        <v>3289295129</v>
      </c>
      <c r="F31" s="8"/>
      <c r="G31" s="13">
        <f t="shared" si="0"/>
        <v>4.5165085710407483E-2</v>
      </c>
      <c r="H31" s="8"/>
      <c r="I31" s="11">
        <v>8419643053</v>
      </c>
      <c r="J31" s="8"/>
      <c r="K31" s="13">
        <f t="shared" si="1"/>
        <v>2.8496534907247018E-2</v>
      </c>
    </row>
    <row r="32" spans="1:11" x14ac:dyDescent="0.55000000000000004">
      <c r="A32" s="1" t="s">
        <v>123</v>
      </c>
      <c r="C32" s="8" t="s">
        <v>130</v>
      </c>
      <c r="D32" s="8"/>
      <c r="E32" s="11">
        <v>50006</v>
      </c>
      <c r="F32" s="8"/>
      <c r="G32" s="13">
        <f t="shared" si="0"/>
        <v>6.8662895467250617E-7</v>
      </c>
      <c r="H32" s="8"/>
      <c r="I32" s="11">
        <v>283590</v>
      </c>
      <c r="J32" s="8"/>
      <c r="K32" s="13">
        <f t="shared" si="1"/>
        <v>9.59818876343781E-7</v>
      </c>
    </row>
    <row r="33" spans="1:11" x14ac:dyDescent="0.55000000000000004">
      <c r="A33" s="1" t="s">
        <v>108</v>
      </c>
      <c r="C33" s="8" t="s">
        <v>131</v>
      </c>
      <c r="D33" s="8"/>
      <c r="E33" s="11">
        <v>310288366</v>
      </c>
      <c r="F33" s="8"/>
      <c r="G33" s="13">
        <f t="shared" si="0"/>
        <v>4.260548262080951E-3</v>
      </c>
      <c r="H33" s="8"/>
      <c r="I33" s="11">
        <v>8358215511</v>
      </c>
      <c r="J33" s="8"/>
      <c r="K33" s="13">
        <f t="shared" si="1"/>
        <v>2.8288631545566423E-2</v>
      </c>
    </row>
    <row r="34" spans="1:11" x14ac:dyDescent="0.55000000000000004">
      <c r="A34" s="1" t="s">
        <v>108</v>
      </c>
      <c r="C34" s="8" t="s">
        <v>132</v>
      </c>
      <c r="D34" s="8"/>
      <c r="E34" s="11">
        <v>2211375980</v>
      </c>
      <c r="F34" s="8"/>
      <c r="G34" s="13">
        <f t="shared" si="0"/>
        <v>3.0364251840484923E-2</v>
      </c>
      <c r="H34" s="8"/>
      <c r="I34" s="11">
        <v>5838355922</v>
      </c>
      <c r="J34" s="8"/>
      <c r="K34" s="13">
        <f t="shared" si="1"/>
        <v>1.9760091049575441E-2</v>
      </c>
    </row>
    <row r="35" spans="1:11" x14ac:dyDescent="0.55000000000000004">
      <c r="A35" s="1" t="s">
        <v>133</v>
      </c>
      <c r="C35" s="8" t="s">
        <v>134</v>
      </c>
      <c r="D35" s="8"/>
      <c r="E35" s="11">
        <v>190169</v>
      </c>
      <c r="F35" s="8"/>
      <c r="G35" s="13">
        <f t="shared" si="0"/>
        <v>2.6111974899235257E-6</v>
      </c>
      <c r="H35" s="8"/>
      <c r="I35" s="11">
        <v>46153571</v>
      </c>
      <c r="J35" s="8"/>
      <c r="K35" s="13">
        <f t="shared" si="1"/>
        <v>1.5620814787712162E-4</v>
      </c>
    </row>
    <row r="36" spans="1:11" x14ac:dyDescent="0.55000000000000004">
      <c r="A36" s="1" t="s">
        <v>133</v>
      </c>
      <c r="C36" s="8" t="s">
        <v>135</v>
      </c>
      <c r="D36" s="8"/>
      <c r="E36" s="11">
        <v>4039373770</v>
      </c>
      <c r="F36" s="8"/>
      <c r="G36" s="13">
        <f t="shared" si="0"/>
        <v>5.5464364060845511E-2</v>
      </c>
      <c r="H36" s="8"/>
      <c r="I36" s="11">
        <v>23295214185</v>
      </c>
      <c r="J36" s="8"/>
      <c r="K36" s="13">
        <f t="shared" si="1"/>
        <v>7.8843352386312668E-2</v>
      </c>
    </row>
    <row r="37" spans="1:11" x14ac:dyDescent="0.55000000000000004">
      <c r="A37" s="1" t="s">
        <v>133</v>
      </c>
      <c r="C37" s="8" t="s">
        <v>136</v>
      </c>
      <c r="D37" s="8"/>
      <c r="E37" s="11">
        <v>4236416394</v>
      </c>
      <c r="F37" s="8"/>
      <c r="G37" s="13">
        <f t="shared" si="0"/>
        <v>5.8169942810256531E-2</v>
      </c>
      <c r="H37" s="8"/>
      <c r="I37" s="11">
        <v>24431566109</v>
      </c>
      <c r="J37" s="8"/>
      <c r="K37" s="13">
        <f t="shared" si="1"/>
        <v>8.2689369618319339E-2</v>
      </c>
    </row>
    <row r="38" spans="1:11" x14ac:dyDescent="0.55000000000000004">
      <c r="A38" s="1" t="s">
        <v>108</v>
      </c>
      <c r="C38" s="8" t="s">
        <v>137</v>
      </c>
      <c r="D38" s="8"/>
      <c r="E38" s="11">
        <v>1016732023</v>
      </c>
      <c r="F38" s="8"/>
      <c r="G38" s="13">
        <f t="shared" si="0"/>
        <v>1.3960677641374085E-2</v>
      </c>
      <c r="H38" s="8"/>
      <c r="I38" s="11">
        <v>4328971170</v>
      </c>
      <c r="J38" s="8"/>
      <c r="K38" s="13">
        <f t="shared" si="1"/>
        <v>1.4651533002270966E-2</v>
      </c>
    </row>
    <row r="39" spans="1:11" x14ac:dyDescent="0.55000000000000004">
      <c r="A39" s="1" t="s">
        <v>108</v>
      </c>
      <c r="C39" s="8" t="s">
        <v>138</v>
      </c>
      <c r="D39" s="8"/>
      <c r="E39" s="11">
        <v>1509110998</v>
      </c>
      <c r="F39" s="8"/>
      <c r="G39" s="13">
        <f t="shared" si="0"/>
        <v>2.0721499560883146E-2</v>
      </c>
      <c r="H39" s="8"/>
      <c r="I39" s="11">
        <v>4756034049</v>
      </c>
      <c r="J39" s="8"/>
      <c r="K39" s="13">
        <f t="shared" si="1"/>
        <v>1.6096940148679233E-2</v>
      </c>
    </row>
    <row r="40" spans="1:11" x14ac:dyDescent="0.55000000000000004">
      <c r="A40" s="1" t="s">
        <v>108</v>
      </c>
      <c r="C40" s="8" t="s">
        <v>139</v>
      </c>
      <c r="D40" s="8"/>
      <c r="E40" s="11">
        <v>62208143</v>
      </c>
      <c r="F40" s="8"/>
      <c r="G40" s="13">
        <f t="shared" si="0"/>
        <v>8.5417574291500587E-4</v>
      </c>
      <c r="H40" s="8"/>
      <c r="I40" s="11">
        <v>170569334</v>
      </c>
      <c r="J40" s="8"/>
      <c r="K40" s="13">
        <f t="shared" si="1"/>
        <v>5.7729703620927077E-4</v>
      </c>
    </row>
    <row r="41" spans="1:11" x14ac:dyDescent="0.55000000000000004">
      <c r="A41" s="1" t="s">
        <v>108</v>
      </c>
      <c r="C41" s="8" t="s">
        <v>140</v>
      </c>
      <c r="D41" s="8"/>
      <c r="E41" s="11">
        <v>1709843199</v>
      </c>
      <c r="F41" s="8"/>
      <c r="G41" s="13">
        <f t="shared" si="0"/>
        <v>2.3477739638908611E-2</v>
      </c>
      <c r="H41" s="8"/>
      <c r="I41" s="11">
        <v>1709864297</v>
      </c>
      <c r="J41" s="8"/>
      <c r="K41" s="13">
        <f t="shared" si="1"/>
        <v>5.7870870913885857E-3</v>
      </c>
    </row>
    <row r="42" spans="1:11" x14ac:dyDescent="0.55000000000000004">
      <c r="A42" s="1" t="s">
        <v>108</v>
      </c>
      <c r="C42" s="8" t="s">
        <v>141</v>
      </c>
      <c r="D42" s="8"/>
      <c r="E42" s="11">
        <v>2417570532</v>
      </c>
      <c r="F42" s="8"/>
      <c r="G42" s="13">
        <f t="shared" si="0"/>
        <v>3.3195495085274064E-2</v>
      </c>
      <c r="H42" s="8"/>
      <c r="I42" s="11">
        <v>7137991990</v>
      </c>
      <c r="J42" s="8"/>
      <c r="K42" s="13">
        <f t="shared" si="1"/>
        <v>2.4158748373330194E-2</v>
      </c>
    </row>
    <row r="43" spans="1:11" x14ac:dyDescent="0.55000000000000004">
      <c r="A43" s="1" t="s">
        <v>133</v>
      </c>
      <c r="C43" s="8" t="s">
        <v>142</v>
      </c>
      <c r="D43" s="8"/>
      <c r="E43" s="11">
        <v>40985075</v>
      </c>
      <c r="F43" s="8"/>
      <c r="G43" s="13">
        <f t="shared" si="0"/>
        <v>5.6276325249818553E-4</v>
      </c>
      <c r="H43" s="8"/>
      <c r="I43" s="11">
        <v>40985075</v>
      </c>
      <c r="J43" s="8"/>
      <c r="K43" s="13">
        <f t="shared" si="1"/>
        <v>1.3871521786158042E-4</v>
      </c>
    </row>
    <row r="44" spans="1:11" x14ac:dyDescent="0.55000000000000004">
      <c r="A44" s="1" t="s">
        <v>108</v>
      </c>
      <c r="C44" s="8" t="s">
        <v>143</v>
      </c>
      <c r="D44" s="8"/>
      <c r="E44" s="11">
        <v>179604958</v>
      </c>
      <c r="F44" s="8"/>
      <c r="G44" s="13">
        <f t="shared" si="0"/>
        <v>2.4661433541082948E-3</v>
      </c>
      <c r="H44" s="8"/>
      <c r="I44" s="11">
        <v>179604958</v>
      </c>
      <c r="J44" s="8"/>
      <c r="K44" s="13">
        <f t="shared" si="1"/>
        <v>6.0787837714070306E-4</v>
      </c>
    </row>
    <row r="45" spans="1:11" x14ac:dyDescent="0.55000000000000004">
      <c r="A45" s="1" t="s">
        <v>108</v>
      </c>
      <c r="C45" s="8" t="s">
        <v>144</v>
      </c>
      <c r="D45" s="8"/>
      <c r="E45" s="11">
        <v>2729054315</v>
      </c>
      <c r="F45" s="8"/>
      <c r="G45" s="13">
        <f t="shared" si="0"/>
        <v>3.747245753615451E-2</v>
      </c>
      <c r="H45" s="8"/>
      <c r="I45" s="11">
        <v>2729054315</v>
      </c>
      <c r="J45" s="8"/>
      <c r="K45" s="13">
        <f t="shared" si="1"/>
        <v>9.2365663320443138E-3</v>
      </c>
    </row>
    <row r="46" spans="1:11" x14ac:dyDescent="0.55000000000000004">
      <c r="A46" s="1" t="s">
        <v>108</v>
      </c>
      <c r="C46" s="8" t="s">
        <v>145</v>
      </c>
      <c r="D46" s="8"/>
      <c r="E46" s="11">
        <v>1547061709</v>
      </c>
      <c r="F46" s="8"/>
      <c r="G46" s="13">
        <f t="shared" si="0"/>
        <v>2.1242598169510279E-2</v>
      </c>
      <c r="H46" s="8"/>
      <c r="I46" s="11">
        <v>1547061709</v>
      </c>
      <c r="J46" s="8"/>
      <c r="K46" s="13">
        <f t="shared" si="1"/>
        <v>5.2360768403923608E-3</v>
      </c>
    </row>
    <row r="47" spans="1:11" x14ac:dyDescent="0.55000000000000004">
      <c r="A47" s="1" t="s">
        <v>133</v>
      </c>
      <c r="C47" s="8" t="s">
        <v>146</v>
      </c>
      <c r="D47" s="8"/>
      <c r="E47" s="11">
        <v>3915885240</v>
      </c>
      <c r="F47" s="8"/>
      <c r="G47" s="13">
        <f t="shared" si="0"/>
        <v>5.3768751528990445E-2</v>
      </c>
      <c r="H47" s="8"/>
      <c r="I47" s="11">
        <v>4568532780</v>
      </c>
      <c r="J47" s="8"/>
      <c r="K47" s="13">
        <f t="shared" si="1"/>
        <v>1.5462336469689799E-2</v>
      </c>
    </row>
    <row r="48" spans="1:11" x14ac:dyDescent="0.55000000000000004">
      <c r="A48" s="1" t="s">
        <v>133</v>
      </c>
      <c r="C48" s="8" t="s">
        <v>147</v>
      </c>
      <c r="D48" s="8"/>
      <c r="E48" s="11">
        <v>3928777039</v>
      </c>
      <c r="F48" s="8"/>
      <c r="G48" s="13">
        <f t="shared" si="0"/>
        <v>5.3945767936445913E-2</v>
      </c>
      <c r="H48" s="8"/>
      <c r="I48" s="11">
        <v>3928777039</v>
      </c>
      <c r="J48" s="8"/>
      <c r="K48" s="13">
        <f t="shared" si="1"/>
        <v>1.3297063940823819E-2</v>
      </c>
    </row>
    <row r="49" spans="1:11" x14ac:dyDescent="0.55000000000000004">
      <c r="A49" s="1" t="s">
        <v>133</v>
      </c>
      <c r="C49" s="8" t="s">
        <v>148</v>
      </c>
      <c r="D49" s="8"/>
      <c r="E49" s="11">
        <v>945130306</v>
      </c>
      <c r="F49" s="8"/>
      <c r="G49" s="13">
        <f t="shared" si="0"/>
        <v>1.2977519378436306E-2</v>
      </c>
      <c r="H49" s="8"/>
      <c r="I49" s="11">
        <v>945130306</v>
      </c>
      <c r="J49" s="8"/>
      <c r="K49" s="13">
        <f t="shared" si="1"/>
        <v>3.1988219200372861E-3</v>
      </c>
    </row>
    <row r="50" spans="1:11" x14ac:dyDescent="0.55000000000000004">
      <c r="A50" s="1" t="s">
        <v>133</v>
      </c>
      <c r="C50" s="8" t="s">
        <v>149</v>
      </c>
      <c r="D50" s="8"/>
      <c r="E50" s="11">
        <v>2393040980</v>
      </c>
      <c r="F50" s="8"/>
      <c r="G50" s="13">
        <f t="shared" si="0"/>
        <v>3.2858681489938604E-2</v>
      </c>
      <c r="H50" s="8"/>
      <c r="I50" s="11">
        <v>2393040980</v>
      </c>
      <c r="J50" s="8"/>
      <c r="K50" s="13">
        <f t="shared" si="1"/>
        <v>8.0993191031708475E-3</v>
      </c>
    </row>
    <row r="51" spans="1:11" x14ac:dyDescent="0.55000000000000004">
      <c r="A51" s="1" t="s">
        <v>133</v>
      </c>
      <c r="C51" s="8" t="s">
        <v>150</v>
      </c>
      <c r="D51" s="8"/>
      <c r="E51" s="11">
        <v>315043420</v>
      </c>
      <c r="F51" s="8"/>
      <c r="G51" s="13">
        <f t="shared" si="0"/>
        <v>4.3258395822711538E-3</v>
      </c>
      <c r="H51" s="8"/>
      <c r="I51" s="11">
        <v>315043420</v>
      </c>
      <c r="J51" s="8"/>
      <c r="K51" s="13">
        <f t="shared" si="1"/>
        <v>1.0662739214496347E-3</v>
      </c>
    </row>
    <row r="52" spans="1:11" x14ac:dyDescent="0.55000000000000004">
      <c r="A52" s="1" t="s">
        <v>133</v>
      </c>
      <c r="C52" s="8" t="s">
        <v>151</v>
      </c>
      <c r="D52" s="8"/>
      <c r="E52" s="11">
        <v>444767192</v>
      </c>
      <c r="F52" s="8"/>
      <c r="G52" s="13">
        <f t="shared" si="0"/>
        <v>6.1070677941764163E-3</v>
      </c>
      <c r="H52" s="8"/>
      <c r="I52" s="11">
        <v>444767192</v>
      </c>
      <c r="J52" s="8"/>
      <c r="K52" s="13">
        <f t="shared" si="1"/>
        <v>1.505327925737927E-3</v>
      </c>
    </row>
    <row r="53" spans="1:11" x14ac:dyDescent="0.55000000000000004">
      <c r="A53" s="1" t="s">
        <v>133</v>
      </c>
      <c r="C53" s="8" t="s">
        <v>152</v>
      </c>
      <c r="D53" s="8"/>
      <c r="E53" s="11">
        <v>2501815570</v>
      </c>
      <c r="F53" s="8"/>
      <c r="G53" s="13">
        <f t="shared" si="0"/>
        <v>3.4352257921299451E-2</v>
      </c>
      <c r="H53" s="8"/>
      <c r="I53" s="11">
        <v>2501815570</v>
      </c>
      <c r="J53" s="8"/>
      <c r="K53" s="13">
        <f t="shared" si="1"/>
        <v>8.4674699714967945E-3</v>
      </c>
    </row>
    <row r="54" spans="1:11" x14ac:dyDescent="0.55000000000000004">
      <c r="A54" s="1" t="s">
        <v>133</v>
      </c>
      <c r="C54" s="8" t="s">
        <v>153</v>
      </c>
      <c r="D54" s="8"/>
      <c r="E54" s="11">
        <v>1111918026</v>
      </c>
      <c r="F54" s="8"/>
      <c r="G54" s="13">
        <f t="shared" si="0"/>
        <v>1.5267670117063883E-2</v>
      </c>
      <c r="H54" s="8"/>
      <c r="I54" s="11">
        <v>1111918026</v>
      </c>
      <c r="J54" s="8"/>
      <c r="K54" s="13">
        <f t="shared" si="1"/>
        <v>3.7633199700331998E-3</v>
      </c>
    </row>
    <row r="55" spans="1:11" x14ac:dyDescent="0.55000000000000004">
      <c r="A55" s="1" t="s">
        <v>133</v>
      </c>
      <c r="C55" s="8" t="s">
        <v>154</v>
      </c>
      <c r="D55" s="8"/>
      <c r="E55" s="11">
        <v>3984372938</v>
      </c>
      <c r="F55" s="8"/>
      <c r="G55" s="13">
        <f t="shared" si="0"/>
        <v>5.4709151410717964E-2</v>
      </c>
      <c r="H55" s="8"/>
      <c r="I55" s="11">
        <v>3984372938</v>
      </c>
      <c r="J55" s="8"/>
      <c r="K55" s="13">
        <f t="shared" si="1"/>
        <v>1.3485229931541061E-2</v>
      </c>
    </row>
    <row r="56" spans="1:11" x14ac:dyDescent="0.55000000000000004">
      <c r="A56" s="1" t="s">
        <v>133</v>
      </c>
      <c r="C56" s="8" t="s">
        <v>155</v>
      </c>
      <c r="D56" s="8"/>
      <c r="E56" s="11">
        <v>6393528684</v>
      </c>
      <c r="F56" s="8"/>
      <c r="G56" s="13">
        <f t="shared" si="0"/>
        <v>8.7789103646834468E-2</v>
      </c>
      <c r="H56" s="8"/>
      <c r="I56" s="11">
        <v>6393528684</v>
      </c>
      <c r="J56" s="8"/>
      <c r="K56" s="13">
        <f t="shared" si="1"/>
        <v>2.1639089944457186E-2</v>
      </c>
    </row>
    <row r="57" spans="1:11" x14ac:dyDescent="0.55000000000000004">
      <c r="A57" s="1" t="s">
        <v>133</v>
      </c>
      <c r="C57" s="8" t="s">
        <v>156</v>
      </c>
      <c r="D57" s="8"/>
      <c r="E57" s="11">
        <v>2928050811</v>
      </c>
      <c r="F57" s="8"/>
      <c r="G57" s="13">
        <f t="shared" si="0"/>
        <v>4.0204864767926132E-2</v>
      </c>
      <c r="H57" s="8"/>
      <c r="I57" s="11">
        <v>2928050811</v>
      </c>
      <c r="J57" s="8"/>
      <c r="K57" s="13">
        <f t="shared" si="1"/>
        <v>9.9100759522251017E-3</v>
      </c>
    </row>
    <row r="58" spans="1:11" x14ac:dyDescent="0.55000000000000004">
      <c r="A58" s="1" t="s">
        <v>133</v>
      </c>
      <c r="C58" s="8" t="s">
        <v>157</v>
      </c>
      <c r="D58" s="8"/>
      <c r="E58" s="11">
        <v>4910971293</v>
      </c>
      <c r="F58" s="8"/>
      <c r="G58" s="13">
        <f t="shared" si="0"/>
        <v>6.7432209841604529E-2</v>
      </c>
      <c r="H58" s="8"/>
      <c r="I58" s="11">
        <v>4910971293</v>
      </c>
      <c r="J58" s="8"/>
      <c r="K58" s="13">
        <f t="shared" si="1"/>
        <v>1.6621329906568727E-2</v>
      </c>
    </row>
    <row r="59" spans="1:11" x14ac:dyDescent="0.55000000000000004">
      <c r="A59" s="1" t="s">
        <v>133</v>
      </c>
      <c r="C59" s="8" t="s">
        <v>158</v>
      </c>
      <c r="D59" s="8"/>
      <c r="E59" s="11">
        <v>2928050811</v>
      </c>
      <c r="F59" s="8"/>
      <c r="G59" s="13">
        <f t="shared" si="0"/>
        <v>4.0204864767926132E-2</v>
      </c>
      <c r="H59" s="8"/>
      <c r="I59" s="11">
        <v>2928050811</v>
      </c>
      <c r="J59" s="8"/>
      <c r="K59" s="13">
        <f t="shared" si="1"/>
        <v>9.9100759522251017E-3</v>
      </c>
    </row>
    <row r="60" spans="1:11" ht="24.75" thickBot="1" x14ac:dyDescent="0.6">
      <c r="A60" s="1" t="s">
        <v>133</v>
      </c>
      <c r="C60" s="8" t="s">
        <v>159</v>
      </c>
      <c r="D60" s="8"/>
      <c r="E60" s="11">
        <v>120457785</v>
      </c>
      <c r="F60" s="8"/>
      <c r="G60" s="13">
        <f t="shared" si="0"/>
        <v>1.6539975802246829E-3</v>
      </c>
      <c r="H60" s="8"/>
      <c r="I60" s="11">
        <v>120457785</v>
      </c>
      <c r="J60" s="8"/>
      <c r="K60" s="13">
        <f t="shared" si="1"/>
        <v>4.076929928613871E-4</v>
      </c>
    </row>
    <row r="61" spans="1:11" ht="25.5" thickBot="1" x14ac:dyDescent="0.65">
      <c r="A61" s="2" t="s">
        <v>31</v>
      </c>
      <c r="C61" s="8" t="s">
        <v>31</v>
      </c>
      <c r="D61" s="8"/>
      <c r="E61" s="7">
        <f>SUM(E8:E60)</f>
        <v>72828271601</v>
      </c>
      <c r="F61" s="8"/>
      <c r="G61" s="16">
        <f>SUM(G8:G60)</f>
        <v>1.0000000000000002</v>
      </c>
      <c r="H61" s="8"/>
      <c r="I61" s="7">
        <f>SUM(I8:I60)</f>
        <v>295461994955</v>
      </c>
      <c r="J61" s="8"/>
      <c r="K61" s="16">
        <f>SUM(K8:K60)</f>
        <v>1</v>
      </c>
    </row>
    <row r="62" spans="1:11" ht="24.75" thickTop="1" x14ac:dyDescent="0.55000000000000004">
      <c r="C62" s="8"/>
      <c r="D62" s="8"/>
      <c r="E62" s="11"/>
      <c r="F62" s="8"/>
      <c r="G62" s="8"/>
      <c r="H62" s="8"/>
      <c r="I62" s="8"/>
      <c r="J62" s="8"/>
      <c r="K62" s="8"/>
    </row>
    <row r="63" spans="1:11" x14ac:dyDescent="0.55000000000000004">
      <c r="C63" s="8"/>
      <c r="D63" s="8"/>
      <c r="E63" s="8"/>
      <c r="F63" s="8"/>
      <c r="G63" s="8"/>
      <c r="H63" s="8"/>
      <c r="I63" s="8"/>
      <c r="J63" s="8"/>
      <c r="K63" s="8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12:C60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62"/>
  <sheetViews>
    <sheetView rightToLeft="1" topLeftCell="A52" workbookViewId="0">
      <selection activeCell="E20" sqref="E20"/>
    </sheetView>
  </sheetViews>
  <sheetFormatPr defaultRowHeight="24" x14ac:dyDescent="0.55000000000000004"/>
  <cols>
    <col min="1" max="1" width="22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4.75" x14ac:dyDescent="0.55000000000000004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</row>
    <row r="3" spans="1:13" ht="24.75" x14ac:dyDescent="0.55000000000000004">
      <c r="A3" s="24" t="s">
        <v>160</v>
      </c>
      <c r="B3" s="24" t="s">
        <v>160</v>
      </c>
      <c r="C3" s="24" t="s">
        <v>160</v>
      </c>
      <c r="D3" s="24" t="s">
        <v>160</v>
      </c>
      <c r="E3" s="24" t="s">
        <v>160</v>
      </c>
      <c r="F3" s="24" t="s">
        <v>160</v>
      </c>
      <c r="G3" s="24" t="s">
        <v>160</v>
      </c>
      <c r="H3" s="24" t="s">
        <v>160</v>
      </c>
      <c r="I3" s="24" t="s">
        <v>160</v>
      </c>
      <c r="J3" s="24" t="s">
        <v>160</v>
      </c>
      <c r="K3" s="24" t="s">
        <v>160</v>
      </c>
      <c r="L3" s="24" t="s">
        <v>160</v>
      </c>
      <c r="M3" s="24" t="s">
        <v>160</v>
      </c>
    </row>
    <row r="4" spans="1:13" ht="24.75" x14ac:dyDescent="0.55000000000000004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</row>
    <row r="6" spans="1:13" ht="25.5" thickBot="1" x14ac:dyDescent="0.6">
      <c r="A6" s="5" t="s">
        <v>161</v>
      </c>
      <c r="C6" s="23" t="s">
        <v>162</v>
      </c>
      <c r="D6" s="23" t="s">
        <v>162</v>
      </c>
      <c r="E6" s="23" t="s">
        <v>162</v>
      </c>
      <c r="F6" s="23" t="s">
        <v>162</v>
      </c>
      <c r="G6" s="23" t="s">
        <v>162</v>
      </c>
      <c r="I6" s="23" t="s">
        <v>163</v>
      </c>
      <c r="J6" s="23" t="s">
        <v>163</v>
      </c>
      <c r="K6" s="23" t="s">
        <v>163</v>
      </c>
      <c r="L6" s="23" t="s">
        <v>163</v>
      </c>
      <c r="M6" s="23" t="s">
        <v>163</v>
      </c>
    </row>
    <row r="7" spans="1:13" ht="25.5" thickBot="1" x14ac:dyDescent="0.6">
      <c r="A7" s="23" t="s">
        <v>164</v>
      </c>
      <c r="C7" s="23" t="s">
        <v>165</v>
      </c>
      <c r="E7" s="23" t="s">
        <v>166</v>
      </c>
      <c r="G7" s="23" t="s">
        <v>167</v>
      </c>
      <c r="I7" s="23" t="s">
        <v>165</v>
      </c>
      <c r="K7" s="23" t="s">
        <v>166</v>
      </c>
      <c r="M7" s="23" t="s">
        <v>167</v>
      </c>
    </row>
    <row r="8" spans="1:13" x14ac:dyDescent="0.55000000000000004">
      <c r="A8" s="1" t="s">
        <v>102</v>
      </c>
      <c r="C8" s="11">
        <v>26424</v>
      </c>
      <c r="D8" s="8"/>
      <c r="E8" s="11">
        <v>0</v>
      </c>
      <c r="F8" s="8"/>
      <c r="G8" s="11">
        <v>26424</v>
      </c>
      <c r="H8" s="8"/>
      <c r="I8" s="11">
        <v>250037</v>
      </c>
      <c r="J8" s="8"/>
      <c r="K8" s="11">
        <v>0</v>
      </c>
      <c r="L8" s="8"/>
      <c r="M8" s="11">
        <v>250037</v>
      </c>
    </row>
    <row r="9" spans="1:13" x14ac:dyDescent="0.55000000000000004">
      <c r="A9" s="1" t="s">
        <v>102</v>
      </c>
      <c r="C9" s="11">
        <v>43334</v>
      </c>
      <c r="D9" s="8"/>
      <c r="E9" s="11">
        <v>0</v>
      </c>
      <c r="F9" s="8"/>
      <c r="G9" s="11">
        <v>43334</v>
      </c>
      <c r="H9" s="8"/>
      <c r="I9" s="11">
        <v>347325</v>
      </c>
      <c r="J9" s="8"/>
      <c r="K9" s="11">
        <v>0</v>
      </c>
      <c r="L9" s="8"/>
      <c r="M9" s="11">
        <v>347325</v>
      </c>
    </row>
    <row r="10" spans="1:13" x14ac:dyDescent="0.55000000000000004">
      <c r="A10" s="1" t="s">
        <v>102</v>
      </c>
      <c r="C10" s="11">
        <v>47956</v>
      </c>
      <c r="D10" s="8"/>
      <c r="E10" s="11">
        <v>0</v>
      </c>
      <c r="F10" s="8"/>
      <c r="G10" s="11">
        <v>47956</v>
      </c>
      <c r="H10" s="8"/>
      <c r="I10" s="11">
        <v>384375</v>
      </c>
      <c r="J10" s="8"/>
      <c r="K10" s="11">
        <v>0</v>
      </c>
      <c r="L10" s="8"/>
      <c r="M10" s="11">
        <v>384375</v>
      </c>
    </row>
    <row r="11" spans="1:13" x14ac:dyDescent="0.55000000000000004">
      <c r="A11" s="1" t="s">
        <v>102</v>
      </c>
      <c r="C11" s="11">
        <v>46707</v>
      </c>
      <c r="D11" s="8"/>
      <c r="E11" s="11">
        <v>0</v>
      </c>
      <c r="F11" s="8"/>
      <c r="G11" s="11">
        <v>46707</v>
      </c>
      <c r="H11" s="8"/>
      <c r="I11" s="11">
        <v>374363</v>
      </c>
      <c r="J11" s="8"/>
      <c r="K11" s="11">
        <v>0</v>
      </c>
      <c r="L11" s="8"/>
      <c r="M11" s="11">
        <v>374363</v>
      </c>
    </row>
    <row r="12" spans="1:13" x14ac:dyDescent="0.55000000000000004">
      <c r="A12" s="1" t="s">
        <v>108</v>
      </c>
      <c r="C12" s="11">
        <v>529270121</v>
      </c>
      <c r="D12" s="8"/>
      <c r="E12" s="11">
        <v>0</v>
      </c>
      <c r="F12" s="8"/>
      <c r="G12" s="11">
        <v>529270121</v>
      </c>
      <c r="H12" s="8"/>
      <c r="I12" s="11">
        <v>7197701933</v>
      </c>
      <c r="J12" s="8"/>
      <c r="K12" s="11">
        <v>0</v>
      </c>
      <c r="L12" s="8"/>
      <c r="M12" s="11">
        <v>7197701933</v>
      </c>
    </row>
    <row r="13" spans="1:13" x14ac:dyDescent="0.55000000000000004">
      <c r="A13" s="1" t="s">
        <v>108</v>
      </c>
      <c r="C13" s="11">
        <v>758769486</v>
      </c>
      <c r="D13" s="8"/>
      <c r="E13" s="11">
        <v>0</v>
      </c>
      <c r="F13" s="8"/>
      <c r="G13" s="11">
        <v>758769486</v>
      </c>
      <c r="H13" s="8"/>
      <c r="I13" s="11">
        <v>7039338544</v>
      </c>
      <c r="J13" s="8"/>
      <c r="K13" s="11">
        <v>0</v>
      </c>
      <c r="L13" s="8"/>
      <c r="M13" s="11">
        <v>7039338544</v>
      </c>
    </row>
    <row r="14" spans="1:13" x14ac:dyDescent="0.55000000000000004">
      <c r="A14" s="1" t="s">
        <v>108</v>
      </c>
      <c r="C14" s="11">
        <v>2238773697</v>
      </c>
      <c r="D14" s="8"/>
      <c r="E14" s="11">
        <v>0</v>
      </c>
      <c r="F14" s="8"/>
      <c r="G14" s="11">
        <v>2238773697</v>
      </c>
      <c r="H14" s="8"/>
      <c r="I14" s="11">
        <v>19662622946</v>
      </c>
      <c r="J14" s="8"/>
      <c r="K14" s="11">
        <v>0</v>
      </c>
      <c r="L14" s="8"/>
      <c r="M14" s="11">
        <v>19662622946</v>
      </c>
    </row>
    <row r="15" spans="1:13" x14ac:dyDescent="0.55000000000000004">
      <c r="A15" s="1" t="s">
        <v>108</v>
      </c>
      <c r="C15" s="11">
        <v>776314338</v>
      </c>
      <c r="D15" s="8"/>
      <c r="E15" s="11">
        <v>0</v>
      </c>
      <c r="F15" s="8"/>
      <c r="G15" s="11">
        <v>776314338</v>
      </c>
      <c r="H15" s="8"/>
      <c r="I15" s="11">
        <v>8517106933</v>
      </c>
      <c r="J15" s="8"/>
      <c r="K15" s="11">
        <v>0</v>
      </c>
      <c r="L15" s="8"/>
      <c r="M15" s="11">
        <v>8517106933</v>
      </c>
    </row>
    <row r="16" spans="1:13" x14ac:dyDescent="0.55000000000000004">
      <c r="A16" s="1" t="s">
        <v>108</v>
      </c>
      <c r="C16" s="11">
        <v>34792472</v>
      </c>
      <c r="D16" s="8"/>
      <c r="E16" s="11">
        <v>0</v>
      </c>
      <c r="F16" s="8"/>
      <c r="G16" s="11">
        <v>34792472</v>
      </c>
      <c r="H16" s="8"/>
      <c r="I16" s="11">
        <v>1638819057</v>
      </c>
      <c r="J16" s="8"/>
      <c r="K16" s="11">
        <v>0</v>
      </c>
      <c r="L16" s="8"/>
      <c r="M16" s="11">
        <v>1638819057</v>
      </c>
    </row>
    <row r="17" spans="1:13" x14ac:dyDescent="0.55000000000000004">
      <c r="A17" s="1" t="s">
        <v>108</v>
      </c>
      <c r="C17" s="11">
        <v>1127041314</v>
      </c>
      <c r="D17" s="8"/>
      <c r="E17" s="11">
        <v>0</v>
      </c>
      <c r="F17" s="8"/>
      <c r="G17" s="11">
        <v>1127041314</v>
      </c>
      <c r="H17" s="8"/>
      <c r="I17" s="11">
        <v>18443198693</v>
      </c>
      <c r="J17" s="8"/>
      <c r="K17" s="11">
        <v>0</v>
      </c>
      <c r="L17" s="8"/>
      <c r="M17" s="11">
        <v>18443198693</v>
      </c>
    </row>
    <row r="18" spans="1:13" x14ac:dyDescent="0.55000000000000004">
      <c r="A18" s="1" t="s">
        <v>108</v>
      </c>
      <c r="C18" s="11">
        <v>348959339</v>
      </c>
      <c r="D18" s="8"/>
      <c r="E18" s="11">
        <v>0</v>
      </c>
      <c r="F18" s="8"/>
      <c r="G18" s="11">
        <v>348959339</v>
      </c>
      <c r="H18" s="8"/>
      <c r="I18" s="11">
        <v>2465019231</v>
      </c>
      <c r="J18" s="8"/>
      <c r="K18" s="11">
        <v>0</v>
      </c>
      <c r="L18" s="8"/>
      <c r="M18" s="11">
        <v>2465019231</v>
      </c>
    </row>
    <row r="19" spans="1:13" x14ac:dyDescent="0.55000000000000004">
      <c r="A19" s="1" t="s">
        <v>108</v>
      </c>
      <c r="C19" s="11">
        <v>37947287</v>
      </c>
      <c r="D19" s="8"/>
      <c r="E19" s="11">
        <v>0</v>
      </c>
      <c r="F19" s="8"/>
      <c r="G19" s="11">
        <v>37947287</v>
      </c>
      <c r="H19" s="8"/>
      <c r="I19" s="11">
        <v>547246944</v>
      </c>
      <c r="J19" s="8"/>
      <c r="K19" s="11">
        <v>0</v>
      </c>
      <c r="L19" s="8"/>
      <c r="M19" s="11">
        <v>547246944</v>
      </c>
    </row>
    <row r="20" spans="1:13" x14ac:dyDescent="0.55000000000000004">
      <c r="A20" s="1" t="s">
        <v>108</v>
      </c>
      <c r="C20" s="11">
        <v>1219512027</v>
      </c>
      <c r="D20" s="8"/>
      <c r="E20" s="11">
        <v>0</v>
      </c>
      <c r="F20" s="8"/>
      <c r="G20" s="11">
        <v>1219512027</v>
      </c>
      <c r="H20" s="8"/>
      <c r="I20" s="11">
        <v>15167144092</v>
      </c>
      <c r="J20" s="8"/>
      <c r="K20" s="11">
        <v>0</v>
      </c>
      <c r="L20" s="8"/>
      <c r="M20" s="11">
        <v>15167144092</v>
      </c>
    </row>
    <row r="21" spans="1:13" x14ac:dyDescent="0.55000000000000004">
      <c r="A21" s="1" t="s">
        <v>108</v>
      </c>
      <c r="C21" s="11">
        <v>35419559</v>
      </c>
      <c r="D21" s="8"/>
      <c r="E21" s="11">
        <v>0</v>
      </c>
      <c r="F21" s="8"/>
      <c r="G21" s="11">
        <v>35419559</v>
      </c>
      <c r="H21" s="8"/>
      <c r="I21" s="11">
        <v>905319126</v>
      </c>
      <c r="J21" s="8"/>
      <c r="K21" s="11">
        <v>0</v>
      </c>
      <c r="L21" s="8"/>
      <c r="M21" s="11">
        <v>905319126</v>
      </c>
    </row>
    <row r="22" spans="1:13" x14ac:dyDescent="0.55000000000000004">
      <c r="A22" s="1" t="s">
        <v>108</v>
      </c>
      <c r="C22" s="11">
        <v>357777877</v>
      </c>
      <c r="D22" s="8"/>
      <c r="E22" s="11">
        <v>0</v>
      </c>
      <c r="F22" s="8"/>
      <c r="G22" s="11">
        <v>357777877</v>
      </c>
      <c r="H22" s="8"/>
      <c r="I22" s="11">
        <v>6611418206</v>
      </c>
      <c r="J22" s="8"/>
      <c r="K22" s="11">
        <v>0</v>
      </c>
      <c r="L22" s="8"/>
      <c r="M22" s="11">
        <v>6611418206</v>
      </c>
    </row>
    <row r="23" spans="1:13" x14ac:dyDescent="0.55000000000000004">
      <c r="A23" s="1" t="s">
        <v>108</v>
      </c>
      <c r="C23" s="11">
        <v>14010995</v>
      </c>
      <c r="D23" s="8"/>
      <c r="E23" s="11">
        <v>0</v>
      </c>
      <c r="F23" s="8"/>
      <c r="G23" s="11">
        <v>14010995</v>
      </c>
      <c r="H23" s="8"/>
      <c r="I23" s="11">
        <v>196823845</v>
      </c>
      <c r="J23" s="8"/>
      <c r="K23" s="11">
        <v>0</v>
      </c>
      <c r="L23" s="8"/>
      <c r="M23" s="11">
        <v>196823845</v>
      </c>
    </row>
    <row r="24" spans="1:13" x14ac:dyDescent="0.55000000000000004">
      <c r="A24" s="1" t="s">
        <v>121</v>
      </c>
      <c r="C24" s="11">
        <v>29276</v>
      </c>
      <c r="D24" s="8"/>
      <c r="E24" s="11">
        <v>0</v>
      </c>
      <c r="F24" s="8"/>
      <c r="G24" s="11">
        <v>29276</v>
      </c>
      <c r="H24" s="8"/>
      <c r="I24" s="11">
        <v>11183903</v>
      </c>
      <c r="J24" s="8"/>
      <c r="K24" s="11">
        <v>0</v>
      </c>
      <c r="L24" s="8"/>
      <c r="M24" s="11">
        <v>11183903</v>
      </c>
    </row>
    <row r="25" spans="1:13" x14ac:dyDescent="0.55000000000000004">
      <c r="A25" s="1" t="s">
        <v>123</v>
      </c>
      <c r="C25" s="11">
        <v>416622128</v>
      </c>
      <c r="D25" s="8"/>
      <c r="E25" s="11">
        <v>0</v>
      </c>
      <c r="F25" s="8"/>
      <c r="G25" s="11">
        <v>416622128</v>
      </c>
      <c r="H25" s="8"/>
      <c r="I25" s="11">
        <v>8324120800</v>
      </c>
      <c r="J25" s="8"/>
      <c r="K25" s="11">
        <v>2924689</v>
      </c>
      <c r="L25" s="8"/>
      <c r="M25" s="11">
        <v>8321196111</v>
      </c>
    </row>
    <row r="26" spans="1:13" x14ac:dyDescent="0.55000000000000004">
      <c r="A26" s="1" t="s">
        <v>123</v>
      </c>
      <c r="C26" s="11">
        <v>0</v>
      </c>
      <c r="D26" s="8"/>
      <c r="E26" s="11">
        <v>0</v>
      </c>
      <c r="F26" s="8"/>
      <c r="G26" s="11">
        <v>0</v>
      </c>
      <c r="H26" s="8"/>
      <c r="I26" s="11">
        <v>5322625898</v>
      </c>
      <c r="J26" s="8"/>
      <c r="K26" s="11">
        <v>6040108</v>
      </c>
      <c r="L26" s="8"/>
      <c r="M26" s="11">
        <v>5316585790</v>
      </c>
    </row>
    <row r="27" spans="1:13" x14ac:dyDescent="0.55000000000000004">
      <c r="A27" s="1" t="s">
        <v>123</v>
      </c>
      <c r="C27" s="11">
        <v>1603089490</v>
      </c>
      <c r="D27" s="8"/>
      <c r="E27" s="11">
        <v>0</v>
      </c>
      <c r="F27" s="8"/>
      <c r="G27" s="11">
        <v>1603089490</v>
      </c>
      <c r="H27" s="8"/>
      <c r="I27" s="11">
        <v>32019769150</v>
      </c>
      <c r="J27" s="8"/>
      <c r="K27" s="11">
        <v>11253658</v>
      </c>
      <c r="L27" s="8"/>
      <c r="M27" s="11">
        <v>32008515492</v>
      </c>
    </row>
    <row r="28" spans="1:13" x14ac:dyDescent="0.55000000000000004">
      <c r="A28" s="1" t="s">
        <v>108</v>
      </c>
      <c r="C28" s="11">
        <v>26452207</v>
      </c>
      <c r="D28" s="8"/>
      <c r="E28" s="11">
        <v>0</v>
      </c>
      <c r="F28" s="8"/>
      <c r="G28" s="11">
        <v>26452207</v>
      </c>
      <c r="H28" s="8"/>
      <c r="I28" s="11">
        <v>2070333086</v>
      </c>
      <c r="J28" s="8"/>
      <c r="K28" s="11">
        <v>0</v>
      </c>
      <c r="L28" s="8"/>
      <c r="M28" s="11">
        <v>2070333086</v>
      </c>
    </row>
    <row r="29" spans="1:13" x14ac:dyDescent="0.55000000000000004">
      <c r="A29" s="1" t="s">
        <v>123</v>
      </c>
      <c r="C29" s="11">
        <v>1053663037</v>
      </c>
      <c r="D29" s="8"/>
      <c r="E29" s="11">
        <v>0</v>
      </c>
      <c r="F29" s="8"/>
      <c r="G29" s="11">
        <v>1053663037</v>
      </c>
      <c r="H29" s="8"/>
      <c r="I29" s="11">
        <v>26059505342</v>
      </c>
      <c r="J29" s="8"/>
      <c r="K29" s="11">
        <v>10614860</v>
      </c>
      <c r="L29" s="8"/>
      <c r="M29" s="11">
        <v>26048890482</v>
      </c>
    </row>
    <row r="30" spans="1:13" x14ac:dyDescent="0.55000000000000004">
      <c r="A30" s="1" t="s">
        <v>123</v>
      </c>
      <c r="C30" s="11">
        <v>128691669</v>
      </c>
      <c r="D30" s="8"/>
      <c r="E30" s="11">
        <v>0</v>
      </c>
      <c r="F30" s="8"/>
      <c r="G30" s="11">
        <v>128691669</v>
      </c>
      <c r="H30" s="8"/>
      <c r="I30" s="11">
        <v>2797314653</v>
      </c>
      <c r="J30" s="8"/>
      <c r="K30" s="11">
        <v>1124752</v>
      </c>
      <c r="L30" s="8"/>
      <c r="M30" s="11">
        <v>2796189901</v>
      </c>
    </row>
    <row r="31" spans="1:13" x14ac:dyDescent="0.55000000000000004">
      <c r="A31" s="1" t="s">
        <v>108</v>
      </c>
      <c r="C31" s="11">
        <v>3289295129</v>
      </c>
      <c r="D31" s="8"/>
      <c r="E31" s="11">
        <v>0</v>
      </c>
      <c r="F31" s="8"/>
      <c r="G31" s="11">
        <v>3289295129</v>
      </c>
      <c r="H31" s="8"/>
      <c r="I31" s="11">
        <v>8419643053</v>
      </c>
      <c r="J31" s="8"/>
      <c r="K31" s="11">
        <v>0</v>
      </c>
      <c r="L31" s="8"/>
      <c r="M31" s="11">
        <v>8419643053</v>
      </c>
    </row>
    <row r="32" spans="1:13" x14ac:dyDescent="0.55000000000000004">
      <c r="A32" s="1" t="s">
        <v>123</v>
      </c>
      <c r="C32" s="11">
        <v>50006</v>
      </c>
      <c r="D32" s="8"/>
      <c r="E32" s="11">
        <v>0</v>
      </c>
      <c r="F32" s="8"/>
      <c r="G32" s="11">
        <v>50006</v>
      </c>
      <c r="H32" s="8"/>
      <c r="I32" s="11">
        <v>283590</v>
      </c>
      <c r="J32" s="8"/>
      <c r="K32" s="11">
        <v>0</v>
      </c>
      <c r="L32" s="8"/>
      <c r="M32" s="11">
        <v>283590</v>
      </c>
    </row>
    <row r="33" spans="1:13" x14ac:dyDescent="0.55000000000000004">
      <c r="A33" s="1" t="s">
        <v>108</v>
      </c>
      <c r="C33" s="11">
        <v>310288366</v>
      </c>
      <c r="D33" s="8"/>
      <c r="E33" s="11">
        <v>0</v>
      </c>
      <c r="F33" s="8"/>
      <c r="G33" s="11">
        <v>310288366</v>
      </c>
      <c r="H33" s="8"/>
      <c r="I33" s="11">
        <v>8358215511</v>
      </c>
      <c r="J33" s="8"/>
      <c r="K33" s="11">
        <v>0</v>
      </c>
      <c r="L33" s="8"/>
      <c r="M33" s="11">
        <v>8358215511</v>
      </c>
    </row>
    <row r="34" spans="1:13" x14ac:dyDescent="0.55000000000000004">
      <c r="A34" s="1" t="s">
        <v>108</v>
      </c>
      <c r="C34" s="11">
        <v>2211375980</v>
      </c>
      <c r="D34" s="8"/>
      <c r="E34" s="11">
        <v>0</v>
      </c>
      <c r="F34" s="8"/>
      <c r="G34" s="11">
        <v>2211375980</v>
      </c>
      <c r="H34" s="8"/>
      <c r="I34" s="11">
        <v>5838355922</v>
      </c>
      <c r="J34" s="8"/>
      <c r="K34" s="11">
        <v>0</v>
      </c>
      <c r="L34" s="8"/>
      <c r="M34" s="11">
        <v>5838355922</v>
      </c>
    </row>
    <row r="35" spans="1:13" x14ac:dyDescent="0.55000000000000004">
      <c r="A35" s="1" t="s">
        <v>133</v>
      </c>
      <c r="C35" s="11">
        <v>190169</v>
      </c>
      <c r="D35" s="8"/>
      <c r="E35" s="11">
        <v>0</v>
      </c>
      <c r="F35" s="8"/>
      <c r="G35" s="11">
        <v>190169</v>
      </c>
      <c r="H35" s="8"/>
      <c r="I35" s="11">
        <v>46153571</v>
      </c>
      <c r="J35" s="8"/>
      <c r="K35" s="11">
        <v>0</v>
      </c>
      <c r="L35" s="8"/>
      <c r="M35" s="11">
        <v>46153571</v>
      </c>
    </row>
    <row r="36" spans="1:13" x14ac:dyDescent="0.55000000000000004">
      <c r="A36" s="1" t="s">
        <v>133</v>
      </c>
      <c r="C36" s="11">
        <v>4039373770</v>
      </c>
      <c r="D36" s="8"/>
      <c r="E36" s="11">
        <v>0</v>
      </c>
      <c r="F36" s="8"/>
      <c r="G36" s="11">
        <v>4039373770</v>
      </c>
      <c r="H36" s="8"/>
      <c r="I36" s="11">
        <v>23295214185</v>
      </c>
      <c r="J36" s="8"/>
      <c r="K36" s="11">
        <v>0</v>
      </c>
      <c r="L36" s="8"/>
      <c r="M36" s="11">
        <v>23295214185</v>
      </c>
    </row>
    <row r="37" spans="1:13" x14ac:dyDescent="0.55000000000000004">
      <c r="A37" s="1" t="s">
        <v>133</v>
      </c>
      <c r="C37" s="11">
        <v>4236416394</v>
      </c>
      <c r="D37" s="8"/>
      <c r="E37" s="11">
        <v>0</v>
      </c>
      <c r="F37" s="8"/>
      <c r="G37" s="11">
        <v>4236416394</v>
      </c>
      <c r="H37" s="8"/>
      <c r="I37" s="11">
        <v>24431566109</v>
      </c>
      <c r="J37" s="8"/>
      <c r="K37" s="11">
        <v>0</v>
      </c>
      <c r="L37" s="8"/>
      <c r="M37" s="11">
        <v>24431566109</v>
      </c>
    </row>
    <row r="38" spans="1:13" x14ac:dyDescent="0.55000000000000004">
      <c r="A38" s="1" t="s">
        <v>108</v>
      </c>
      <c r="C38" s="11">
        <v>1016732023</v>
      </c>
      <c r="D38" s="8"/>
      <c r="E38" s="11">
        <v>0</v>
      </c>
      <c r="F38" s="8"/>
      <c r="G38" s="11">
        <v>1016732023</v>
      </c>
      <c r="H38" s="8"/>
      <c r="I38" s="11">
        <v>4328971170</v>
      </c>
      <c r="J38" s="8"/>
      <c r="K38" s="11">
        <v>0</v>
      </c>
      <c r="L38" s="8"/>
      <c r="M38" s="11">
        <v>4328971170</v>
      </c>
    </row>
    <row r="39" spans="1:13" x14ac:dyDescent="0.55000000000000004">
      <c r="A39" s="1" t="s">
        <v>108</v>
      </c>
      <c r="C39" s="11">
        <v>1509110998</v>
      </c>
      <c r="D39" s="8"/>
      <c r="E39" s="11">
        <v>0</v>
      </c>
      <c r="F39" s="8"/>
      <c r="G39" s="11">
        <v>1509110998</v>
      </c>
      <c r="H39" s="8"/>
      <c r="I39" s="11">
        <v>4756034049</v>
      </c>
      <c r="J39" s="8"/>
      <c r="K39" s="11">
        <v>0</v>
      </c>
      <c r="L39" s="8"/>
      <c r="M39" s="11">
        <v>4756034049</v>
      </c>
    </row>
    <row r="40" spans="1:13" x14ac:dyDescent="0.55000000000000004">
      <c r="A40" s="1" t="s">
        <v>108</v>
      </c>
      <c r="C40" s="11">
        <v>62208143</v>
      </c>
      <c r="D40" s="8"/>
      <c r="E40" s="11">
        <v>0</v>
      </c>
      <c r="F40" s="8"/>
      <c r="G40" s="11">
        <v>62208143</v>
      </c>
      <c r="H40" s="8"/>
      <c r="I40" s="11">
        <v>170569334</v>
      </c>
      <c r="J40" s="8"/>
      <c r="K40" s="11">
        <v>0</v>
      </c>
      <c r="L40" s="8"/>
      <c r="M40" s="11">
        <v>170569334</v>
      </c>
    </row>
    <row r="41" spans="1:13" x14ac:dyDescent="0.55000000000000004">
      <c r="A41" s="1" t="s">
        <v>108</v>
      </c>
      <c r="C41" s="11">
        <v>1709843199</v>
      </c>
      <c r="D41" s="8"/>
      <c r="E41" s="11">
        <v>0</v>
      </c>
      <c r="F41" s="8"/>
      <c r="G41" s="11">
        <v>1709843199</v>
      </c>
      <c r="H41" s="8"/>
      <c r="I41" s="11">
        <v>1709864297</v>
      </c>
      <c r="J41" s="8"/>
      <c r="K41" s="11">
        <v>0</v>
      </c>
      <c r="L41" s="8"/>
      <c r="M41" s="11">
        <v>1709864297</v>
      </c>
    </row>
    <row r="42" spans="1:13" x14ac:dyDescent="0.55000000000000004">
      <c r="A42" s="1" t="s">
        <v>108</v>
      </c>
      <c r="C42" s="11">
        <v>2417570532</v>
      </c>
      <c r="D42" s="8"/>
      <c r="E42" s="11">
        <v>0</v>
      </c>
      <c r="F42" s="8"/>
      <c r="G42" s="11">
        <v>2417570532</v>
      </c>
      <c r="H42" s="8"/>
      <c r="I42" s="11">
        <v>7137991990</v>
      </c>
      <c r="J42" s="8"/>
      <c r="K42" s="11">
        <v>0</v>
      </c>
      <c r="L42" s="8"/>
      <c r="M42" s="11">
        <v>7137991990</v>
      </c>
    </row>
    <row r="43" spans="1:13" x14ac:dyDescent="0.55000000000000004">
      <c r="A43" s="1" t="s">
        <v>133</v>
      </c>
      <c r="C43" s="11">
        <v>40985075</v>
      </c>
      <c r="D43" s="8"/>
      <c r="E43" s="11">
        <v>0</v>
      </c>
      <c r="F43" s="8"/>
      <c r="G43" s="11">
        <v>40985075</v>
      </c>
      <c r="H43" s="8"/>
      <c r="I43" s="11">
        <v>40985075</v>
      </c>
      <c r="J43" s="8"/>
      <c r="K43" s="11">
        <v>0</v>
      </c>
      <c r="L43" s="8"/>
      <c r="M43" s="11">
        <v>40985075</v>
      </c>
    </row>
    <row r="44" spans="1:13" x14ac:dyDescent="0.55000000000000004">
      <c r="A44" s="1" t="s">
        <v>108</v>
      </c>
      <c r="C44" s="11">
        <v>179604958</v>
      </c>
      <c r="D44" s="8"/>
      <c r="E44" s="11">
        <v>0</v>
      </c>
      <c r="F44" s="8"/>
      <c r="G44" s="11">
        <v>179604958</v>
      </c>
      <c r="H44" s="8"/>
      <c r="I44" s="11">
        <v>179604958</v>
      </c>
      <c r="J44" s="8"/>
      <c r="K44" s="11">
        <v>0</v>
      </c>
      <c r="L44" s="8"/>
      <c r="M44" s="11">
        <v>179604958</v>
      </c>
    </row>
    <row r="45" spans="1:13" x14ac:dyDescent="0.55000000000000004">
      <c r="A45" s="1" t="s">
        <v>108</v>
      </c>
      <c r="C45" s="11">
        <v>2729054315</v>
      </c>
      <c r="D45" s="8"/>
      <c r="E45" s="11">
        <v>0</v>
      </c>
      <c r="F45" s="8"/>
      <c r="G45" s="11">
        <v>2729054315</v>
      </c>
      <c r="H45" s="8"/>
      <c r="I45" s="11">
        <v>2729054315</v>
      </c>
      <c r="J45" s="8"/>
      <c r="K45" s="11">
        <v>0</v>
      </c>
      <c r="L45" s="8"/>
      <c r="M45" s="11">
        <v>2729054315</v>
      </c>
    </row>
    <row r="46" spans="1:13" x14ac:dyDescent="0.55000000000000004">
      <c r="A46" s="1" t="s">
        <v>108</v>
      </c>
      <c r="C46" s="11">
        <v>1547061709</v>
      </c>
      <c r="D46" s="8"/>
      <c r="E46" s="11">
        <v>0</v>
      </c>
      <c r="F46" s="8"/>
      <c r="G46" s="11">
        <v>1547061709</v>
      </c>
      <c r="H46" s="8"/>
      <c r="I46" s="11">
        <v>1547061709</v>
      </c>
      <c r="J46" s="8"/>
      <c r="K46" s="11">
        <v>0</v>
      </c>
      <c r="L46" s="8"/>
      <c r="M46" s="11">
        <v>1547061709</v>
      </c>
    </row>
    <row r="47" spans="1:13" x14ac:dyDescent="0.55000000000000004">
      <c r="A47" s="1" t="s">
        <v>133</v>
      </c>
      <c r="C47" s="11">
        <v>3915885240</v>
      </c>
      <c r="D47" s="8"/>
      <c r="E47" s="11">
        <v>0</v>
      </c>
      <c r="F47" s="8"/>
      <c r="G47" s="11">
        <v>3915885240</v>
      </c>
      <c r="H47" s="8"/>
      <c r="I47" s="11">
        <v>4568532780</v>
      </c>
      <c r="J47" s="8"/>
      <c r="K47" s="11">
        <v>0</v>
      </c>
      <c r="L47" s="8"/>
      <c r="M47" s="11">
        <v>4568532780</v>
      </c>
    </row>
    <row r="48" spans="1:13" x14ac:dyDescent="0.55000000000000004">
      <c r="A48" s="1" t="s">
        <v>133</v>
      </c>
      <c r="C48" s="11">
        <v>3928777039</v>
      </c>
      <c r="D48" s="8"/>
      <c r="E48" s="11">
        <v>0</v>
      </c>
      <c r="F48" s="8"/>
      <c r="G48" s="11">
        <v>3928777039</v>
      </c>
      <c r="H48" s="8"/>
      <c r="I48" s="11">
        <v>3928777039</v>
      </c>
      <c r="J48" s="8"/>
      <c r="K48" s="11">
        <v>0</v>
      </c>
      <c r="L48" s="8"/>
      <c r="M48" s="11">
        <v>3928777039</v>
      </c>
    </row>
    <row r="49" spans="1:13" x14ac:dyDescent="0.55000000000000004">
      <c r="A49" s="1" t="s">
        <v>133</v>
      </c>
      <c r="C49" s="11">
        <v>945130306</v>
      </c>
      <c r="D49" s="8"/>
      <c r="E49" s="11">
        <v>0</v>
      </c>
      <c r="F49" s="8"/>
      <c r="G49" s="11">
        <v>945130306</v>
      </c>
      <c r="H49" s="8"/>
      <c r="I49" s="11">
        <v>945130306</v>
      </c>
      <c r="J49" s="8"/>
      <c r="K49" s="11">
        <v>0</v>
      </c>
      <c r="L49" s="8"/>
      <c r="M49" s="11">
        <v>945130306</v>
      </c>
    </row>
    <row r="50" spans="1:13" x14ac:dyDescent="0.55000000000000004">
      <c r="A50" s="1" t="s">
        <v>133</v>
      </c>
      <c r="C50" s="11">
        <v>2393040980</v>
      </c>
      <c r="D50" s="8"/>
      <c r="E50" s="11">
        <v>0</v>
      </c>
      <c r="F50" s="8"/>
      <c r="G50" s="11">
        <v>2393040980</v>
      </c>
      <c r="H50" s="8"/>
      <c r="I50" s="11">
        <v>2393040980</v>
      </c>
      <c r="J50" s="8"/>
      <c r="K50" s="11">
        <v>0</v>
      </c>
      <c r="L50" s="8"/>
      <c r="M50" s="11">
        <v>2393040980</v>
      </c>
    </row>
    <row r="51" spans="1:13" x14ac:dyDescent="0.55000000000000004">
      <c r="A51" s="1" t="s">
        <v>133</v>
      </c>
      <c r="C51" s="11">
        <v>315043420</v>
      </c>
      <c r="D51" s="8"/>
      <c r="E51" s="11">
        <v>0</v>
      </c>
      <c r="F51" s="8"/>
      <c r="G51" s="11">
        <v>315043420</v>
      </c>
      <c r="H51" s="8"/>
      <c r="I51" s="11">
        <v>315043420</v>
      </c>
      <c r="J51" s="8"/>
      <c r="K51" s="11">
        <v>0</v>
      </c>
      <c r="L51" s="8"/>
      <c r="M51" s="11">
        <v>315043420</v>
      </c>
    </row>
    <row r="52" spans="1:13" x14ac:dyDescent="0.55000000000000004">
      <c r="A52" s="1" t="s">
        <v>133</v>
      </c>
      <c r="C52" s="11">
        <v>444767192</v>
      </c>
      <c r="D52" s="8"/>
      <c r="E52" s="11">
        <v>0</v>
      </c>
      <c r="F52" s="8"/>
      <c r="G52" s="11">
        <v>444767192</v>
      </c>
      <c r="H52" s="8"/>
      <c r="I52" s="11">
        <v>444767192</v>
      </c>
      <c r="J52" s="8"/>
      <c r="K52" s="11">
        <v>0</v>
      </c>
      <c r="L52" s="8"/>
      <c r="M52" s="11">
        <v>444767192</v>
      </c>
    </row>
    <row r="53" spans="1:13" x14ac:dyDescent="0.55000000000000004">
      <c r="A53" s="1" t="s">
        <v>133</v>
      </c>
      <c r="C53" s="11">
        <v>2501815570</v>
      </c>
      <c r="D53" s="8"/>
      <c r="E53" s="11">
        <v>0</v>
      </c>
      <c r="F53" s="8"/>
      <c r="G53" s="11">
        <v>2501815570</v>
      </c>
      <c r="H53" s="8"/>
      <c r="I53" s="11">
        <v>2501815570</v>
      </c>
      <c r="J53" s="8"/>
      <c r="K53" s="11">
        <v>0</v>
      </c>
      <c r="L53" s="8"/>
      <c r="M53" s="11">
        <v>2501815570</v>
      </c>
    </row>
    <row r="54" spans="1:13" x14ac:dyDescent="0.55000000000000004">
      <c r="A54" s="1" t="s">
        <v>133</v>
      </c>
      <c r="C54" s="11">
        <v>1111918026</v>
      </c>
      <c r="D54" s="8"/>
      <c r="E54" s="11">
        <v>0</v>
      </c>
      <c r="F54" s="8"/>
      <c r="G54" s="11">
        <v>1111918026</v>
      </c>
      <c r="H54" s="8"/>
      <c r="I54" s="11">
        <v>1111918026</v>
      </c>
      <c r="J54" s="8"/>
      <c r="K54" s="11">
        <v>0</v>
      </c>
      <c r="L54" s="8"/>
      <c r="M54" s="11">
        <v>1111918026</v>
      </c>
    </row>
    <row r="55" spans="1:13" x14ac:dyDescent="0.55000000000000004">
      <c r="A55" s="1" t="s">
        <v>133</v>
      </c>
      <c r="C55" s="11">
        <v>3984372938</v>
      </c>
      <c r="D55" s="8"/>
      <c r="E55" s="11">
        <v>0</v>
      </c>
      <c r="F55" s="8"/>
      <c r="G55" s="11">
        <v>3984372938</v>
      </c>
      <c r="H55" s="8"/>
      <c r="I55" s="11">
        <v>3984372938</v>
      </c>
      <c r="J55" s="8"/>
      <c r="K55" s="11">
        <v>0</v>
      </c>
      <c r="L55" s="8"/>
      <c r="M55" s="11">
        <v>3984372938</v>
      </c>
    </row>
    <row r="56" spans="1:13" x14ac:dyDescent="0.55000000000000004">
      <c r="A56" s="1" t="s">
        <v>133</v>
      </c>
      <c r="C56" s="11">
        <v>6393528684</v>
      </c>
      <c r="D56" s="8"/>
      <c r="E56" s="11">
        <v>0</v>
      </c>
      <c r="F56" s="8"/>
      <c r="G56" s="11">
        <v>6393528684</v>
      </c>
      <c r="H56" s="8"/>
      <c r="I56" s="11">
        <v>6393528684</v>
      </c>
      <c r="J56" s="8"/>
      <c r="K56" s="11">
        <v>0</v>
      </c>
      <c r="L56" s="8"/>
      <c r="M56" s="11">
        <v>6393528684</v>
      </c>
    </row>
    <row r="57" spans="1:13" x14ac:dyDescent="0.55000000000000004">
      <c r="A57" s="1" t="s">
        <v>133</v>
      </c>
      <c r="C57" s="11">
        <v>2928050811</v>
      </c>
      <c r="D57" s="8"/>
      <c r="E57" s="11">
        <v>0</v>
      </c>
      <c r="F57" s="8"/>
      <c r="G57" s="11">
        <v>2928050811</v>
      </c>
      <c r="H57" s="8"/>
      <c r="I57" s="11">
        <v>2928050811</v>
      </c>
      <c r="J57" s="8"/>
      <c r="K57" s="11">
        <v>0</v>
      </c>
      <c r="L57" s="8"/>
      <c r="M57" s="11">
        <v>2928050811</v>
      </c>
    </row>
    <row r="58" spans="1:13" x14ac:dyDescent="0.55000000000000004">
      <c r="A58" s="1" t="s">
        <v>133</v>
      </c>
      <c r="C58" s="11">
        <v>4910971293</v>
      </c>
      <c r="D58" s="8"/>
      <c r="E58" s="11">
        <v>0</v>
      </c>
      <c r="F58" s="8"/>
      <c r="G58" s="11">
        <v>4910971293</v>
      </c>
      <c r="H58" s="8"/>
      <c r="I58" s="11">
        <v>4910971293</v>
      </c>
      <c r="J58" s="8"/>
      <c r="K58" s="11">
        <v>0</v>
      </c>
      <c r="L58" s="8"/>
      <c r="M58" s="11">
        <v>4910971293</v>
      </c>
    </row>
    <row r="59" spans="1:13" x14ac:dyDescent="0.55000000000000004">
      <c r="A59" s="1" t="s">
        <v>133</v>
      </c>
      <c r="C59" s="11">
        <v>2928050811</v>
      </c>
      <c r="D59" s="8"/>
      <c r="E59" s="11">
        <v>0</v>
      </c>
      <c r="F59" s="8"/>
      <c r="G59" s="11">
        <v>2928050811</v>
      </c>
      <c r="H59" s="8"/>
      <c r="I59" s="11">
        <v>2928050811</v>
      </c>
      <c r="J59" s="8"/>
      <c r="K59" s="11">
        <v>0</v>
      </c>
      <c r="L59" s="8"/>
      <c r="M59" s="11">
        <v>2928050811</v>
      </c>
    </row>
    <row r="60" spans="1:13" ht="24.75" thickBot="1" x14ac:dyDescent="0.6">
      <c r="A60" s="1" t="s">
        <v>133</v>
      </c>
      <c r="C60" s="11">
        <v>120457785</v>
      </c>
      <c r="D60" s="8"/>
      <c r="E60" s="11">
        <v>0</v>
      </c>
      <c r="F60" s="8"/>
      <c r="G60" s="11">
        <v>120457785</v>
      </c>
      <c r="H60" s="8"/>
      <c r="I60" s="11">
        <v>120457785</v>
      </c>
      <c r="J60" s="8"/>
      <c r="K60" s="11">
        <v>0</v>
      </c>
      <c r="L60" s="8"/>
      <c r="M60" s="11">
        <v>120457785</v>
      </c>
    </row>
    <row r="61" spans="1:13" ht="24.75" thickBot="1" x14ac:dyDescent="0.6">
      <c r="A61" s="1" t="s">
        <v>31</v>
      </c>
      <c r="C61" s="7">
        <f>SUM(C8:C60)</f>
        <v>72828271601</v>
      </c>
      <c r="D61" s="8"/>
      <c r="E61" s="7">
        <f>SUM(E8:E60)</f>
        <v>0</v>
      </c>
      <c r="F61" s="8"/>
      <c r="G61" s="7">
        <f>SUM(G8:G60)</f>
        <v>72828271601</v>
      </c>
      <c r="H61" s="8"/>
      <c r="I61" s="7">
        <f>SUM(I8:I60)</f>
        <v>295461994955</v>
      </c>
      <c r="J61" s="8"/>
      <c r="K61" s="7">
        <f>SUM(K8:K60)</f>
        <v>31958067</v>
      </c>
      <c r="L61" s="8"/>
      <c r="M61" s="7">
        <f>SUM(M8:M60)</f>
        <v>295430036888</v>
      </c>
    </row>
    <row r="62" spans="1:13" ht="24.75" thickTop="1" x14ac:dyDescent="0.55000000000000004"/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F2397-7508-47CA-999A-FC355E3F4787}">
  <dimension ref="A2:P15"/>
  <sheetViews>
    <sheetView rightToLeft="1" topLeftCell="A3" workbookViewId="0">
      <selection activeCell="A8" sqref="A8:A13"/>
    </sheetView>
  </sheetViews>
  <sheetFormatPr defaultRowHeight="24" x14ac:dyDescent="0.55000000000000004"/>
  <cols>
    <col min="1" max="1" width="32.285156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6384" width="9.140625" style="1"/>
  </cols>
  <sheetData>
    <row r="2" spans="1:16" ht="24.75" x14ac:dyDescent="0.55000000000000004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</row>
    <row r="3" spans="1:16" ht="24.75" x14ac:dyDescent="0.55000000000000004">
      <c r="A3" s="24" t="s">
        <v>160</v>
      </c>
      <c r="B3" s="24" t="s">
        <v>160</v>
      </c>
      <c r="C3" s="24" t="s">
        <v>160</v>
      </c>
      <c r="D3" s="24" t="s">
        <v>160</v>
      </c>
      <c r="E3" s="24" t="s">
        <v>160</v>
      </c>
      <c r="F3" s="24" t="s">
        <v>160</v>
      </c>
      <c r="G3" s="24" t="s">
        <v>160</v>
      </c>
      <c r="H3" s="24" t="s">
        <v>160</v>
      </c>
      <c r="I3" s="24" t="s">
        <v>160</v>
      </c>
      <c r="J3" s="24" t="s">
        <v>160</v>
      </c>
      <c r="K3" s="24" t="s">
        <v>160</v>
      </c>
      <c r="L3" s="24" t="s">
        <v>160</v>
      </c>
      <c r="M3" s="24" t="s">
        <v>160</v>
      </c>
    </row>
    <row r="4" spans="1:16" ht="24.75" x14ac:dyDescent="0.55000000000000004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</row>
    <row r="6" spans="1:16" ht="25.5" thickBot="1" x14ac:dyDescent="0.6">
      <c r="A6" s="5" t="s">
        <v>161</v>
      </c>
      <c r="C6" s="23" t="s">
        <v>162</v>
      </c>
      <c r="D6" s="23" t="s">
        <v>162</v>
      </c>
      <c r="E6" s="23" t="s">
        <v>162</v>
      </c>
      <c r="F6" s="23" t="s">
        <v>162</v>
      </c>
      <c r="G6" s="23" t="s">
        <v>162</v>
      </c>
      <c r="I6" s="23" t="s">
        <v>163</v>
      </c>
      <c r="J6" s="23" t="s">
        <v>163</v>
      </c>
      <c r="K6" s="23" t="s">
        <v>163</v>
      </c>
      <c r="L6" s="23" t="s">
        <v>163</v>
      </c>
      <c r="M6" s="23" t="s">
        <v>163</v>
      </c>
    </row>
    <row r="7" spans="1:16" ht="25.5" thickBot="1" x14ac:dyDescent="0.6">
      <c r="A7" s="5" t="s">
        <v>164</v>
      </c>
      <c r="C7" s="5" t="s">
        <v>165</v>
      </c>
      <c r="E7" s="5" t="s">
        <v>166</v>
      </c>
      <c r="G7" s="5" t="s">
        <v>167</v>
      </c>
      <c r="I7" s="5" t="s">
        <v>165</v>
      </c>
      <c r="K7" s="5" t="s">
        <v>166</v>
      </c>
      <c r="M7" s="5" t="s">
        <v>167</v>
      </c>
    </row>
    <row r="8" spans="1:16" x14ac:dyDescent="0.55000000000000004">
      <c r="A8" s="1" t="s">
        <v>81</v>
      </c>
      <c r="C8" s="11">
        <v>84440635</v>
      </c>
      <c r="D8" s="8"/>
      <c r="E8" s="8">
        <v>0</v>
      </c>
      <c r="F8" s="8"/>
      <c r="G8" s="11">
        <v>84440635</v>
      </c>
      <c r="H8" s="8"/>
      <c r="I8" s="11">
        <v>163299732</v>
      </c>
      <c r="J8" s="8"/>
      <c r="K8" s="8">
        <v>0</v>
      </c>
      <c r="L8" s="8"/>
      <c r="M8" s="11">
        <v>163299732</v>
      </c>
      <c r="N8" s="8"/>
      <c r="O8" s="8"/>
      <c r="P8" s="8"/>
    </row>
    <row r="9" spans="1:16" x14ac:dyDescent="0.55000000000000004">
      <c r="A9" s="1" t="s">
        <v>78</v>
      </c>
      <c r="C9" s="11">
        <v>95480280</v>
      </c>
      <c r="D9" s="8"/>
      <c r="E9" s="8">
        <v>0</v>
      </c>
      <c r="F9" s="8"/>
      <c r="G9" s="11">
        <v>95480280</v>
      </c>
      <c r="H9" s="8"/>
      <c r="I9" s="11">
        <v>157103817</v>
      </c>
      <c r="J9" s="8"/>
      <c r="K9" s="8">
        <v>0</v>
      </c>
      <c r="L9" s="8"/>
      <c r="M9" s="11">
        <v>157103817</v>
      </c>
      <c r="N9" s="8"/>
      <c r="O9" s="8"/>
      <c r="P9" s="8"/>
    </row>
    <row r="10" spans="1:16" x14ac:dyDescent="0.55000000000000004">
      <c r="A10" s="1" t="s">
        <v>74</v>
      </c>
      <c r="C10" s="11">
        <v>3916651317</v>
      </c>
      <c r="D10" s="8"/>
      <c r="E10" s="8">
        <v>0</v>
      </c>
      <c r="F10" s="8"/>
      <c r="G10" s="11">
        <v>3916651317</v>
      </c>
      <c r="H10" s="8"/>
      <c r="I10" s="11">
        <v>22874317518</v>
      </c>
      <c r="J10" s="8"/>
      <c r="K10" s="8">
        <v>0</v>
      </c>
      <c r="L10" s="8"/>
      <c r="M10" s="11">
        <v>22874317518</v>
      </c>
      <c r="N10" s="8"/>
      <c r="O10" s="8"/>
      <c r="P10" s="8"/>
    </row>
    <row r="11" spans="1:16" x14ac:dyDescent="0.55000000000000004">
      <c r="A11" s="1" t="s">
        <v>70</v>
      </c>
      <c r="C11" s="11">
        <v>95152275</v>
      </c>
      <c r="D11" s="8"/>
      <c r="E11" s="8">
        <v>0</v>
      </c>
      <c r="F11" s="8"/>
      <c r="G11" s="11">
        <v>95152275</v>
      </c>
      <c r="H11" s="8"/>
      <c r="I11" s="11">
        <v>767855632</v>
      </c>
      <c r="J11" s="8"/>
      <c r="K11" s="8">
        <v>0</v>
      </c>
      <c r="L11" s="8"/>
      <c r="M11" s="11">
        <v>767855632</v>
      </c>
      <c r="N11" s="8"/>
      <c r="O11" s="8"/>
      <c r="P11" s="8"/>
    </row>
    <row r="12" spans="1:16" x14ac:dyDescent="0.55000000000000004">
      <c r="A12" s="1" t="s">
        <v>67</v>
      </c>
      <c r="C12" s="11">
        <v>381433965</v>
      </c>
      <c r="D12" s="8"/>
      <c r="E12" s="8">
        <v>0</v>
      </c>
      <c r="F12" s="8"/>
      <c r="G12" s="11">
        <v>381433965</v>
      </c>
      <c r="H12" s="8"/>
      <c r="I12" s="11">
        <v>3054861655</v>
      </c>
      <c r="J12" s="8"/>
      <c r="K12" s="8">
        <v>0</v>
      </c>
      <c r="L12" s="8"/>
      <c r="M12" s="11">
        <v>3054861655</v>
      </c>
      <c r="N12" s="8"/>
      <c r="O12" s="8"/>
      <c r="P12" s="8"/>
    </row>
    <row r="13" spans="1:16" ht="24.75" thickBot="1" x14ac:dyDescent="0.6">
      <c r="A13" s="1" t="s">
        <v>64</v>
      </c>
      <c r="C13" s="11">
        <v>181217910</v>
      </c>
      <c r="D13" s="8"/>
      <c r="E13" s="8">
        <v>0</v>
      </c>
      <c r="F13" s="8"/>
      <c r="G13" s="11">
        <v>181217910</v>
      </c>
      <c r="H13" s="8"/>
      <c r="I13" s="11">
        <v>1431958153</v>
      </c>
      <c r="J13" s="8"/>
      <c r="K13" s="8">
        <v>0</v>
      </c>
      <c r="L13" s="8"/>
      <c r="M13" s="11">
        <v>1431958153</v>
      </c>
      <c r="N13" s="8"/>
      <c r="O13" s="8"/>
      <c r="P13" s="8"/>
    </row>
    <row r="14" spans="1:16" ht="25.5" thickBot="1" x14ac:dyDescent="0.65">
      <c r="A14" s="2" t="s">
        <v>31</v>
      </c>
      <c r="C14" s="7">
        <f>SUM(C8:C13)</f>
        <v>4754376382</v>
      </c>
      <c r="D14" s="8"/>
      <c r="E14" s="7">
        <f>SUM(E8:E13)</f>
        <v>0</v>
      </c>
      <c r="F14" s="8"/>
      <c r="G14" s="7">
        <f>SUM(G8:G13)</f>
        <v>4754376382</v>
      </c>
      <c r="H14" s="8"/>
      <c r="I14" s="7">
        <f>SUM(I8:I13)</f>
        <v>28449396507</v>
      </c>
      <c r="J14" s="8"/>
      <c r="K14" s="7">
        <f>SUM(K8:K13)</f>
        <v>0</v>
      </c>
      <c r="L14" s="8"/>
      <c r="M14" s="7">
        <f>SUM(M8:M13)</f>
        <v>28449396507</v>
      </c>
      <c r="N14" s="8"/>
      <c r="O14" s="8"/>
      <c r="P14" s="8"/>
    </row>
    <row r="15" spans="1:16" ht="24.75" thickTop="1" x14ac:dyDescent="0.55000000000000004"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</sheetData>
  <mergeCells count="5">
    <mergeCell ref="A2:M2"/>
    <mergeCell ref="A3:M3"/>
    <mergeCell ref="A4:M4"/>
    <mergeCell ref="C6:G6"/>
    <mergeCell ref="I6:M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31"/>
  <sheetViews>
    <sheetView rightToLeft="1" topLeftCell="A11" workbookViewId="0">
      <selection activeCell="E16" sqref="E15:E16"/>
    </sheetView>
  </sheetViews>
  <sheetFormatPr defaultRowHeight="24" x14ac:dyDescent="0.55000000000000004"/>
  <cols>
    <col min="1" max="1" width="37.28515625" style="1" bestFit="1" customWidth="1"/>
    <col min="2" max="2" width="1" style="1" customWidth="1"/>
    <col min="3" max="3" width="20" style="1" customWidth="1"/>
    <col min="4" max="4" width="1" style="1" customWidth="1"/>
    <col min="5" max="5" width="24" style="1" customWidth="1"/>
    <col min="6" max="6" width="1" style="1" customWidth="1"/>
    <col min="7" max="7" width="24" style="1" customWidth="1"/>
    <col min="8" max="8" width="1" style="1" customWidth="1"/>
    <col min="9" max="9" width="28" style="1" customWidth="1"/>
    <col min="10" max="10" width="1" style="1" customWidth="1"/>
    <col min="11" max="11" width="21" style="1" customWidth="1"/>
    <col min="12" max="12" width="1" style="1" customWidth="1"/>
    <col min="13" max="13" width="25" style="1" customWidth="1"/>
    <col min="14" max="14" width="1" style="1" customWidth="1"/>
    <col min="15" max="15" width="25" style="1" customWidth="1"/>
    <col min="16" max="16" width="1" style="1" customWidth="1"/>
    <col min="17" max="17" width="28" style="1" customWidth="1"/>
    <col min="18" max="18" width="1" style="1" customWidth="1"/>
    <col min="19" max="19" width="18.42578125" style="1" bestFit="1" customWidth="1"/>
    <col min="20" max="16384" width="9.140625" style="1"/>
  </cols>
  <sheetData>
    <row r="2" spans="1:17" ht="24.75" x14ac:dyDescent="0.55000000000000004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</row>
    <row r="3" spans="1:17" ht="24.75" x14ac:dyDescent="0.55000000000000004">
      <c r="A3" s="24" t="s">
        <v>160</v>
      </c>
      <c r="B3" s="24" t="s">
        <v>160</v>
      </c>
      <c r="C3" s="24" t="s">
        <v>160</v>
      </c>
      <c r="D3" s="24" t="s">
        <v>160</v>
      </c>
      <c r="E3" s="24" t="s">
        <v>160</v>
      </c>
      <c r="F3" s="24" t="s">
        <v>160</v>
      </c>
      <c r="G3" s="24" t="s">
        <v>160</v>
      </c>
      <c r="H3" s="24" t="s">
        <v>160</v>
      </c>
      <c r="I3" s="24" t="s">
        <v>160</v>
      </c>
      <c r="J3" s="24" t="s">
        <v>160</v>
      </c>
      <c r="K3" s="24" t="s">
        <v>160</v>
      </c>
      <c r="L3" s="24" t="s">
        <v>160</v>
      </c>
      <c r="M3" s="24" t="s">
        <v>160</v>
      </c>
      <c r="N3" s="24" t="s">
        <v>160</v>
      </c>
      <c r="O3" s="24" t="s">
        <v>160</v>
      </c>
      <c r="P3" s="24" t="s">
        <v>160</v>
      </c>
      <c r="Q3" s="24" t="s">
        <v>160</v>
      </c>
    </row>
    <row r="4" spans="1:17" ht="24.75" x14ac:dyDescent="0.55000000000000004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  <c r="N4" s="24" t="s">
        <v>2</v>
      </c>
      <c r="O4" s="24" t="s">
        <v>2</v>
      </c>
      <c r="P4" s="24" t="s">
        <v>2</v>
      </c>
      <c r="Q4" s="24" t="s">
        <v>2</v>
      </c>
    </row>
    <row r="6" spans="1:17" ht="24.75" x14ac:dyDescent="0.55000000000000004">
      <c r="A6" s="23" t="s">
        <v>3</v>
      </c>
      <c r="C6" s="23" t="s">
        <v>162</v>
      </c>
      <c r="D6" s="23" t="s">
        <v>162</v>
      </c>
      <c r="E6" s="23" t="s">
        <v>162</v>
      </c>
      <c r="F6" s="23" t="s">
        <v>162</v>
      </c>
      <c r="G6" s="23" t="s">
        <v>162</v>
      </c>
      <c r="H6" s="23" t="s">
        <v>162</v>
      </c>
      <c r="I6" s="23" t="s">
        <v>162</v>
      </c>
      <c r="K6" s="25" t="s">
        <v>163</v>
      </c>
      <c r="L6" s="25" t="s">
        <v>163</v>
      </c>
      <c r="M6" s="25" t="s">
        <v>163</v>
      </c>
      <c r="N6" s="25" t="s">
        <v>163</v>
      </c>
      <c r="O6" s="25" t="s">
        <v>163</v>
      </c>
      <c r="P6" s="25" t="s">
        <v>163</v>
      </c>
      <c r="Q6" s="25" t="s">
        <v>163</v>
      </c>
    </row>
    <row r="7" spans="1:17" ht="24.75" x14ac:dyDescent="0.55000000000000004">
      <c r="A7" s="23" t="s">
        <v>3</v>
      </c>
      <c r="C7" s="23" t="s">
        <v>7</v>
      </c>
      <c r="E7" s="23" t="s">
        <v>176</v>
      </c>
      <c r="G7" s="23" t="s">
        <v>177</v>
      </c>
      <c r="I7" s="23" t="s">
        <v>179</v>
      </c>
      <c r="K7" s="25" t="s">
        <v>7</v>
      </c>
      <c r="L7" s="21"/>
      <c r="M7" s="25" t="s">
        <v>176</v>
      </c>
      <c r="N7" s="21"/>
      <c r="O7" s="25" t="s">
        <v>177</v>
      </c>
      <c r="P7" s="21"/>
      <c r="Q7" s="25" t="s">
        <v>179</v>
      </c>
    </row>
    <row r="8" spans="1:17" x14ac:dyDescent="0.55000000000000004">
      <c r="A8" s="1" t="s">
        <v>17</v>
      </c>
      <c r="C8" s="6">
        <v>64746281</v>
      </c>
      <c r="D8" s="6"/>
      <c r="E8" s="6">
        <v>3961884486715</v>
      </c>
      <c r="F8" s="6"/>
      <c r="G8" s="6">
        <v>3908013255189</v>
      </c>
      <c r="H8" s="6"/>
      <c r="I8" s="6">
        <f>E8-G8</f>
        <v>53871231526</v>
      </c>
      <c r="J8" s="6"/>
      <c r="K8" s="18">
        <v>349416932</v>
      </c>
      <c r="L8" s="18"/>
      <c r="M8" s="18">
        <v>18387012518286</v>
      </c>
      <c r="N8" s="18"/>
      <c r="O8" s="18">
        <v>17516667739581</v>
      </c>
      <c r="P8" s="18"/>
      <c r="Q8" s="18">
        <f>M8-O8</f>
        <v>870344778705</v>
      </c>
    </row>
    <row r="9" spans="1:17" x14ac:dyDescent="0.55000000000000004">
      <c r="A9" s="1" t="s">
        <v>20</v>
      </c>
      <c r="C9" s="6">
        <v>3557811220</v>
      </c>
      <c r="D9" s="6"/>
      <c r="E9" s="6">
        <v>65512850565331</v>
      </c>
      <c r="F9" s="6"/>
      <c r="G9" s="6">
        <v>65483666086284</v>
      </c>
      <c r="H9" s="6"/>
      <c r="I9" s="6">
        <f t="shared" ref="I9:I27" si="0">E9-G9</f>
        <v>29184479047</v>
      </c>
      <c r="J9" s="6"/>
      <c r="K9" s="18">
        <v>25140575054</v>
      </c>
      <c r="L9" s="18"/>
      <c r="M9" s="18">
        <v>432045296230611</v>
      </c>
      <c r="N9" s="18"/>
      <c r="O9" s="18">
        <v>431904057314087</v>
      </c>
      <c r="P9" s="18"/>
      <c r="Q9" s="18">
        <f t="shared" ref="Q9:Q27" si="1">M9-O9</f>
        <v>141238916524</v>
      </c>
    </row>
    <row r="10" spans="1:17" x14ac:dyDescent="0.55000000000000004">
      <c r="A10" s="1" t="s">
        <v>15</v>
      </c>
      <c r="C10" s="6">
        <v>9000000</v>
      </c>
      <c r="D10" s="6"/>
      <c r="E10" s="6">
        <v>93564453389</v>
      </c>
      <c r="F10" s="6"/>
      <c r="G10" s="6">
        <v>90000000000</v>
      </c>
      <c r="H10" s="6"/>
      <c r="I10" s="6">
        <f t="shared" si="0"/>
        <v>3564453389</v>
      </c>
      <c r="J10" s="6"/>
      <c r="K10" s="18">
        <v>9000000</v>
      </c>
      <c r="L10" s="18"/>
      <c r="M10" s="18">
        <v>93564453389</v>
      </c>
      <c r="N10" s="18"/>
      <c r="O10" s="18">
        <v>90000000000</v>
      </c>
      <c r="P10" s="18"/>
      <c r="Q10" s="18">
        <f t="shared" si="1"/>
        <v>3564453389</v>
      </c>
    </row>
    <row r="11" spans="1:17" x14ac:dyDescent="0.55000000000000004">
      <c r="A11" s="1" t="s">
        <v>29</v>
      </c>
      <c r="C11" s="6">
        <v>29670000</v>
      </c>
      <c r="D11" s="6"/>
      <c r="E11" s="6">
        <v>199885403680</v>
      </c>
      <c r="F11" s="6"/>
      <c r="G11" s="6">
        <v>197011168646</v>
      </c>
      <c r="H11" s="6"/>
      <c r="I11" s="6">
        <f t="shared" si="0"/>
        <v>2874235034</v>
      </c>
      <c r="J11" s="6"/>
      <c r="K11" s="18">
        <v>31470000</v>
      </c>
      <c r="L11" s="18"/>
      <c r="M11" s="18">
        <v>212637704730</v>
      </c>
      <c r="N11" s="18"/>
      <c r="O11" s="18">
        <v>208963168646</v>
      </c>
      <c r="P11" s="18"/>
      <c r="Q11" s="18">
        <f t="shared" si="1"/>
        <v>3674536084</v>
      </c>
    </row>
    <row r="12" spans="1:17" x14ac:dyDescent="0.55000000000000004">
      <c r="A12" s="1" t="s">
        <v>23</v>
      </c>
      <c r="C12" s="6">
        <v>50175500</v>
      </c>
      <c r="D12" s="6"/>
      <c r="E12" s="6">
        <v>695195746670</v>
      </c>
      <c r="F12" s="6"/>
      <c r="G12" s="6">
        <v>635438569649</v>
      </c>
      <c r="H12" s="6"/>
      <c r="I12" s="6">
        <f t="shared" si="0"/>
        <v>59757177021</v>
      </c>
      <c r="J12" s="6"/>
      <c r="K12" s="18">
        <v>418306071</v>
      </c>
      <c r="L12" s="18"/>
      <c r="M12" s="18">
        <v>5248029376579</v>
      </c>
      <c r="N12" s="18"/>
      <c r="O12" s="18">
        <v>4822050148892</v>
      </c>
      <c r="P12" s="18"/>
      <c r="Q12" s="18">
        <f t="shared" si="1"/>
        <v>425979227687</v>
      </c>
    </row>
    <row r="13" spans="1:17" x14ac:dyDescent="0.55000000000000004">
      <c r="A13" s="1" t="s">
        <v>27</v>
      </c>
      <c r="C13" s="6">
        <v>145406597</v>
      </c>
      <c r="D13" s="6"/>
      <c r="E13" s="6">
        <v>2166607734698</v>
      </c>
      <c r="F13" s="6"/>
      <c r="G13" s="6">
        <v>2143798742278</v>
      </c>
      <c r="H13" s="6"/>
      <c r="I13" s="6">
        <f t="shared" si="0"/>
        <v>22808992420</v>
      </c>
      <c r="J13" s="6"/>
      <c r="K13" s="18">
        <v>673527022</v>
      </c>
      <c r="L13" s="18"/>
      <c r="M13" s="18">
        <v>8942589778081</v>
      </c>
      <c r="N13" s="18"/>
      <c r="O13" s="18">
        <v>8657762799004</v>
      </c>
      <c r="P13" s="18"/>
      <c r="Q13" s="18">
        <f t="shared" si="1"/>
        <v>284826979077</v>
      </c>
    </row>
    <row r="14" spans="1:17" x14ac:dyDescent="0.55000000000000004">
      <c r="A14" s="1" t="s">
        <v>22</v>
      </c>
      <c r="C14" s="6">
        <v>3536015</v>
      </c>
      <c r="D14" s="6"/>
      <c r="E14" s="6">
        <v>53565247077</v>
      </c>
      <c r="F14" s="6"/>
      <c r="G14" s="6">
        <v>66272561873</v>
      </c>
      <c r="H14" s="6"/>
      <c r="I14" s="6">
        <f t="shared" si="0"/>
        <v>-12707314796</v>
      </c>
      <c r="J14" s="6"/>
      <c r="K14" s="18">
        <v>33533242</v>
      </c>
      <c r="L14" s="18"/>
      <c r="M14" s="18">
        <v>827070400471</v>
      </c>
      <c r="N14" s="18"/>
      <c r="O14" s="18">
        <v>935363424102</v>
      </c>
      <c r="P14" s="18"/>
      <c r="Q14" s="18">
        <f t="shared" si="1"/>
        <v>-108293023631</v>
      </c>
    </row>
    <row r="15" spans="1:17" x14ac:dyDescent="0.55000000000000004">
      <c r="A15" s="1" t="s">
        <v>24</v>
      </c>
      <c r="C15" s="6">
        <v>122815004</v>
      </c>
      <c r="D15" s="6"/>
      <c r="E15" s="6">
        <v>1296584499726</v>
      </c>
      <c r="F15" s="6"/>
      <c r="G15" s="6">
        <v>1318000538102</v>
      </c>
      <c r="H15" s="6"/>
      <c r="I15" s="6">
        <f t="shared" si="0"/>
        <v>-21416038376</v>
      </c>
      <c r="J15" s="6"/>
      <c r="K15" s="18">
        <v>865504990</v>
      </c>
      <c r="L15" s="18"/>
      <c r="M15" s="18">
        <v>8557635753254</v>
      </c>
      <c r="N15" s="18"/>
      <c r="O15" s="18">
        <v>8395829728018</v>
      </c>
      <c r="P15" s="18"/>
      <c r="Q15" s="18">
        <f t="shared" si="1"/>
        <v>161806025236</v>
      </c>
    </row>
    <row r="16" spans="1:17" x14ac:dyDescent="0.55000000000000004">
      <c r="A16" s="1" t="s">
        <v>30</v>
      </c>
      <c r="C16" s="6">
        <v>2954436</v>
      </c>
      <c r="D16" s="6"/>
      <c r="E16" s="6">
        <v>162450284240</v>
      </c>
      <c r="F16" s="6"/>
      <c r="G16" s="6">
        <v>160186469717</v>
      </c>
      <c r="H16" s="6"/>
      <c r="I16" s="6">
        <f t="shared" si="0"/>
        <v>2263814523</v>
      </c>
      <c r="J16" s="6"/>
      <c r="K16" s="18">
        <v>2954436</v>
      </c>
      <c r="L16" s="18"/>
      <c r="M16" s="18">
        <v>162450284240</v>
      </c>
      <c r="N16" s="18"/>
      <c r="O16" s="18">
        <v>160186469717</v>
      </c>
      <c r="P16" s="18"/>
      <c r="Q16" s="18">
        <f t="shared" si="1"/>
        <v>2263814523</v>
      </c>
    </row>
    <row r="17" spans="1:19" x14ac:dyDescent="0.55000000000000004">
      <c r="A17" s="1" t="s">
        <v>26</v>
      </c>
      <c r="C17" s="6">
        <v>102266030</v>
      </c>
      <c r="D17" s="6"/>
      <c r="E17" s="6">
        <v>2535211289774</v>
      </c>
      <c r="F17" s="6"/>
      <c r="G17" s="6">
        <v>2538834765863</v>
      </c>
      <c r="H17" s="6"/>
      <c r="I17" s="6">
        <f t="shared" si="0"/>
        <v>-3623476089</v>
      </c>
      <c r="J17" s="6"/>
      <c r="K17" s="18">
        <v>608815904</v>
      </c>
      <c r="L17" s="18"/>
      <c r="M17" s="18">
        <v>12167701067282</v>
      </c>
      <c r="N17" s="18"/>
      <c r="O17" s="18">
        <v>11711277314296</v>
      </c>
      <c r="P17" s="18"/>
      <c r="Q17" s="18">
        <f t="shared" si="1"/>
        <v>456423752986</v>
      </c>
    </row>
    <row r="18" spans="1:19" x14ac:dyDescent="0.55000000000000004">
      <c r="A18" s="1" t="s">
        <v>25</v>
      </c>
      <c r="C18" s="6">
        <v>68212126</v>
      </c>
      <c r="D18" s="6"/>
      <c r="E18" s="6">
        <v>1187698175811</v>
      </c>
      <c r="F18" s="6"/>
      <c r="G18" s="6">
        <v>1037719592760</v>
      </c>
      <c r="H18" s="6"/>
      <c r="I18" s="6">
        <f t="shared" si="0"/>
        <v>149978583051</v>
      </c>
      <c r="J18" s="6"/>
      <c r="K18" s="18">
        <v>493713991</v>
      </c>
      <c r="L18" s="18"/>
      <c r="M18" s="18">
        <v>6663159142937</v>
      </c>
      <c r="N18" s="18"/>
      <c r="O18" s="18">
        <v>5891409863926</v>
      </c>
      <c r="P18" s="18"/>
      <c r="Q18" s="18">
        <f t="shared" si="1"/>
        <v>771749279011</v>
      </c>
    </row>
    <row r="19" spans="1:19" x14ac:dyDescent="0.55000000000000004">
      <c r="A19" s="1" t="s">
        <v>28</v>
      </c>
      <c r="C19" s="6">
        <v>128128567</v>
      </c>
      <c r="D19" s="6"/>
      <c r="E19" s="6">
        <v>1407655307405</v>
      </c>
      <c r="F19" s="6"/>
      <c r="G19" s="6">
        <v>1425063657501</v>
      </c>
      <c r="H19" s="6"/>
      <c r="I19" s="6">
        <f t="shared" si="0"/>
        <v>-17408350096</v>
      </c>
      <c r="J19" s="6"/>
      <c r="K19" s="18">
        <v>277474030</v>
      </c>
      <c r="L19" s="18"/>
      <c r="M19" s="18">
        <v>3081347713099</v>
      </c>
      <c r="N19" s="18"/>
      <c r="O19" s="18">
        <v>3036906996117</v>
      </c>
      <c r="P19" s="18"/>
      <c r="Q19" s="18">
        <f t="shared" si="1"/>
        <v>44440716982</v>
      </c>
    </row>
    <row r="20" spans="1:19" x14ac:dyDescent="0.55000000000000004">
      <c r="A20" s="1" t="s">
        <v>19</v>
      </c>
      <c r="C20" s="6">
        <v>52620571</v>
      </c>
      <c r="D20" s="6"/>
      <c r="E20" s="6">
        <v>1041077811758</v>
      </c>
      <c r="F20" s="6"/>
      <c r="G20" s="6">
        <v>1017593116446</v>
      </c>
      <c r="H20" s="6"/>
      <c r="I20" s="6">
        <f t="shared" si="0"/>
        <v>23484695312</v>
      </c>
      <c r="J20" s="6"/>
      <c r="K20" s="18">
        <v>503631394</v>
      </c>
      <c r="L20" s="18"/>
      <c r="M20" s="18">
        <v>8658966310223</v>
      </c>
      <c r="N20" s="18"/>
      <c r="O20" s="18">
        <v>8195219524828</v>
      </c>
      <c r="P20" s="18"/>
      <c r="Q20" s="18">
        <f t="shared" si="1"/>
        <v>463746785395</v>
      </c>
    </row>
    <row r="21" spans="1:19" x14ac:dyDescent="0.55000000000000004">
      <c r="A21" s="1" t="s">
        <v>16</v>
      </c>
      <c r="C21" s="6">
        <v>263481106</v>
      </c>
      <c r="D21" s="6"/>
      <c r="E21" s="6">
        <v>44384617869830</v>
      </c>
      <c r="F21" s="6"/>
      <c r="G21" s="6">
        <v>42785996003756</v>
      </c>
      <c r="H21" s="6"/>
      <c r="I21" s="6">
        <f t="shared" si="0"/>
        <v>1598621866074</v>
      </c>
      <c r="J21" s="6"/>
      <c r="K21" s="18">
        <v>1389626781</v>
      </c>
      <c r="L21" s="18"/>
      <c r="M21" s="18">
        <v>181388005855111</v>
      </c>
      <c r="N21" s="18"/>
      <c r="O21" s="18">
        <v>178136968361876</v>
      </c>
      <c r="P21" s="18"/>
      <c r="Q21" s="18">
        <f t="shared" si="1"/>
        <v>3251037493235</v>
      </c>
    </row>
    <row r="22" spans="1:19" x14ac:dyDescent="0.55000000000000004">
      <c r="A22" s="1" t="s">
        <v>21</v>
      </c>
      <c r="C22" s="6">
        <v>11591011</v>
      </c>
      <c r="D22" s="6"/>
      <c r="E22" s="6">
        <v>174000158987</v>
      </c>
      <c r="F22" s="6"/>
      <c r="G22" s="6">
        <v>167391862501</v>
      </c>
      <c r="H22" s="6"/>
      <c r="I22" s="6">
        <f t="shared" si="0"/>
        <v>6608296486</v>
      </c>
      <c r="J22" s="6"/>
      <c r="K22" s="18">
        <v>70233346</v>
      </c>
      <c r="L22" s="18"/>
      <c r="M22" s="18">
        <v>984133915542</v>
      </c>
      <c r="N22" s="18"/>
      <c r="O22" s="18">
        <v>967442252266</v>
      </c>
      <c r="P22" s="18"/>
      <c r="Q22" s="18">
        <f t="shared" si="1"/>
        <v>16691663276</v>
      </c>
    </row>
    <row r="23" spans="1:19" x14ac:dyDescent="0.55000000000000004">
      <c r="A23" s="1" t="s">
        <v>180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f t="shared" si="0"/>
        <v>0</v>
      </c>
      <c r="J23" s="6"/>
      <c r="K23" s="18">
        <v>2136633</v>
      </c>
      <c r="L23" s="18"/>
      <c r="M23" s="18">
        <v>79521945514</v>
      </c>
      <c r="N23" s="18"/>
      <c r="O23" s="18">
        <v>78777841525</v>
      </c>
      <c r="P23" s="18"/>
      <c r="Q23" s="18">
        <f t="shared" si="1"/>
        <v>744103989</v>
      </c>
    </row>
    <row r="24" spans="1:19" x14ac:dyDescent="0.55000000000000004">
      <c r="A24" s="1" t="s">
        <v>181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f t="shared" si="0"/>
        <v>0</v>
      </c>
      <c r="J24" s="6"/>
      <c r="K24" s="18">
        <v>17815346</v>
      </c>
      <c r="L24" s="18"/>
      <c r="M24" s="18">
        <v>1482060632007</v>
      </c>
      <c r="N24" s="18"/>
      <c r="O24" s="18">
        <v>1478994895097</v>
      </c>
      <c r="P24" s="18"/>
      <c r="Q24" s="18">
        <f t="shared" si="1"/>
        <v>3065736910</v>
      </c>
    </row>
    <row r="25" spans="1:19" x14ac:dyDescent="0.55000000000000004">
      <c r="A25" s="1" t="s">
        <v>182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f t="shared" si="0"/>
        <v>0</v>
      </c>
      <c r="J25" s="6"/>
      <c r="K25" s="18">
        <v>282202098</v>
      </c>
      <c r="L25" s="18"/>
      <c r="M25" s="18">
        <v>2310390610733</v>
      </c>
      <c r="N25" s="18"/>
      <c r="O25" s="18">
        <v>1498210938282</v>
      </c>
      <c r="P25" s="18"/>
      <c r="Q25" s="18">
        <f t="shared" si="1"/>
        <v>812179672451</v>
      </c>
    </row>
    <row r="26" spans="1:19" x14ac:dyDescent="0.55000000000000004">
      <c r="A26" s="1" t="s">
        <v>88</v>
      </c>
      <c r="C26" s="6">
        <v>66</v>
      </c>
      <c r="D26" s="6"/>
      <c r="E26" s="6">
        <v>197226082</v>
      </c>
      <c r="F26" s="6"/>
      <c r="G26" s="6">
        <v>192616380</v>
      </c>
      <c r="H26" s="6"/>
      <c r="I26" s="6">
        <f>E26-G26</f>
        <v>4609702</v>
      </c>
      <c r="J26" s="6"/>
      <c r="K26" s="18">
        <v>66</v>
      </c>
      <c r="L26" s="18"/>
      <c r="M26" s="18">
        <v>197226082</v>
      </c>
      <c r="N26" s="18"/>
      <c r="O26" s="18">
        <v>192616380</v>
      </c>
      <c r="P26" s="18"/>
      <c r="Q26" s="18">
        <f t="shared" si="1"/>
        <v>4609702</v>
      </c>
    </row>
    <row r="27" spans="1:19" x14ac:dyDescent="0.55000000000000004">
      <c r="A27" s="1" t="s">
        <v>60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f t="shared" si="0"/>
        <v>0</v>
      </c>
      <c r="J27" s="6"/>
      <c r="K27" s="6">
        <v>5</v>
      </c>
      <c r="L27" s="6"/>
      <c r="M27" s="6">
        <v>6416571</v>
      </c>
      <c r="N27" s="6"/>
      <c r="O27" s="6">
        <v>6274193</v>
      </c>
      <c r="P27" s="6"/>
      <c r="Q27" s="6">
        <f t="shared" si="1"/>
        <v>142378</v>
      </c>
    </row>
    <row r="28" spans="1:19" ht="24.75" x14ac:dyDescent="0.6">
      <c r="A28" s="2" t="s">
        <v>31</v>
      </c>
      <c r="C28" s="1" t="s">
        <v>31</v>
      </c>
      <c r="E28" s="4">
        <f>SUM(E8:E27)</f>
        <v>124873046261173</v>
      </c>
      <c r="G28" s="4">
        <f>SUM(G8:G27)</f>
        <v>122975179006945</v>
      </c>
      <c r="I28" s="4">
        <f>SUM(I8:I27)</f>
        <v>1897867254228</v>
      </c>
      <c r="K28" s="1" t="s">
        <v>31</v>
      </c>
      <c r="M28" s="4">
        <f>SUM(M8:M27)</f>
        <v>691291777334742</v>
      </c>
      <c r="O28" s="4">
        <f>SUM(O8:O27)</f>
        <v>683686287670833</v>
      </c>
      <c r="Q28" s="4">
        <f>SUM(Q8:Q27)</f>
        <v>7605489663909</v>
      </c>
      <c r="S28" s="3"/>
    </row>
    <row r="29" spans="1:19" x14ac:dyDescent="0.55000000000000004">
      <c r="S29" s="3"/>
    </row>
    <row r="30" spans="1:19" x14ac:dyDescent="0.55000000000000004">
      <c r="S30" s="3"/>
    </row>
    <row r="31" spans="1:19" x14ac:dyDescent="0.55000000000000004">
      <c r="S31" s="3"/>
    </row>
  </sheetData>
  <autoFilter ref="A7:A28" xr:uid="{00000000-0001-0000-0900-000000000000}"/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43"/>
  <sheetViews>
    <sheetView rightToLeft="1" topLeftCell="A16" workbookViewId="0">
      <selection activeCell="O20" sqref="O20:O21"/>
    </sheetView>
  </sheetViews>
  <sheetFormatPr defaultRowHeight="24" x14ac:dyDescent="0.55000000000000004"/>
  <cols>
    <col min="1" max="1" width="37.285156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34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</row>
    <row r="3" spans="1:17" ht="24.75" x14ac:dyDescent="0.55000000000000004">
      <c r="A3" s="24" t="s">
        <v>160</v>
      </c>
      <c r="B3" s="24" t="s">
        <v>160</v>
      </c>
      <c r="C3" s="24" t="s">
        <v>160</v>
      </c>
      <c r="D3" s="24" t="s">
        <v>160</v>
      </c>
      <c r="E3" s="24" t="s">
        <v>160</v>
      </c>
      <c r="F3" s="24" t="s">
        <v>160</v>
      </c>
      <c r="G3" s="24" t="s">
        <v>160</v>
      </c>
      <c r="H3" s="24" t="s">
        <v>160</v>
      </c>
      <c r="I3" s="24" t="s">
        <v>160</v>
      </c>
      <c r="J3" s="24" t="s">
        <v>160</v>
      </c>
      <c r="K3" s="24" t="s">
        <v>160</v>
      </c>
      <c r="L3" s="24" t="s">
        <v>160</v>
      </c>
      <c r="M3" s="24" t="s">
        <v>160</v>
      </c>
      <c r="N3" s="24" t="s">
        <v>160</v>
      </c>
      <c r="O3" s="24" t="s">
        <v>160</v>
      </c>
      <c r="P3" s="24" t="s">
        <v>160</v>
      </c>
      <c r="Q3" s="24" t="s">
        <v>160</v>
      </c>
    </row>
    <row r="4" spans="1:17" ht="24.75" x14ac:dyDescent="0.55000000000000004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  <c r="N4" s="24" t="s">
        <v>2</v>
      </c>
      <c r="O4" s="24" t="s">
        <v>2</v>
      </c>
      <c r="P4" s="24" t="s">
        <v>2</v>
      </c>
      <c r="Q4" s="24" t="s">
        <v>2</v>
      </c>
    </row>
    <row r="6" spans="1:17" ht="24.75" x14ac:dyDescent="0.55000000000000004">
      <c r="A6" s="23" t="s">
        <v>3</v>
      </c>
      <c r="C6" s="23" t="s">
        <v>162</v>
      </c>
      <c r="D6" s="23" t="s">
        <v>162</v>
      </c>
      <c r="E6" s="23" t="s">
        <v>162</v>
      </c>
      <c r="F6" s="23" t="s">
        <v>162</v>
      </c>
      <c r="G6" s="23" t="s">
        <v>162</v>
      </c>
      <c r="H6" s="23" t="s">
        <v>162</v>
      </c>
      <c r="I6" s="23" t="s">
        <v>162</v>
      </c>
      <c r="K6" s="23" t="s">
        <v>163</v>
      </c>
      <c r="L6" s="23" t="s">
        <v>163</v>
      </c>
      <c r="M6" s="23" t="s">
        <v>163</v>
      </c>
      <c r="N6" s="23" t="s">
        <v>163</v>
      </c>
      <c r="O6" s="23" t="s">
        <v>163</v>
      </c>
      <c r="P6" s="23" t="s">
        <v>163</v>
      </c>
      <c r="Q6" s="23" t="s">
        <v>163</v>
      </c>
    </row>
    <row r="7" spans="1:17" ht="24.75" x14ac:dyDescent="0.55000000000000004">
      <c r="A7" s="23" t="s">
        <v>3</v>
      </c>
      <c r="C7" s="23" t="s">
        <v>7</v>
      </c>
      <c r="E7" s="23" t="s">
        <v>176</v>
      </c>
      <c r="G7" s="23" t="s">
        <v>177</v>
      </c>
      <c r="I7" s="23" t="s">
        <v>178</v>
      </c>
      <c r="K7" s="23" t="s">
        <v>7</v>
      </c>
      <c r="M7" s="23" t="s">
        <v>176</v>
      </c>
      <c r="O7" s="23" t="s">
        <v>177</v>
      </c>
      <c r="Q7" s="23" t="s">
        <v>178</v>
      </c>
    </row>
    <row r="8" spans="1:17" x14ac:dyDescent="0.55000000000000004">
      <c r="A8" s="1" t="s">
        <v>17</v>
      </c>
      <c r="C8" s="6">
        <v>42358957</v>
      </c>
      <c r="D8" s="6"/>
      <c r="E8" s="6">
        <v>2538138777677</v>
      </c>
      <c r="F8" s="6"/>
      <c r="G8" s="6">
        <v>2615700323231</v>
      </c>
      <c r="H8" s="6"/>
      <c r="I8" s="6">
        <f>E8-G8</f>
        <v>-77561545554</v>
      </c>
      <c r="J8" s="6"/>
      <c r="K8" s="6">
        <v>42358957</v>
      </c>
      <c r="L8" s="6"/>
      <c r="M8" s="6">
        <v>2538138777677</v>
      </c>
      <c r="N8" s="6"/>
      <c r="O8" s="6">
        <v>2561063054047</v>
      </c>
      <c r="P8" s="6"/>
      <c r="Q8" s="6">
        <f>M8-O8</f>
        <v>-22924276370</v>
      </c>
    </row>
    <row r="9" spans="1:17" x14ac:dyDescent="0.55000000000000004">
      <c r="A9" s="1" t="s">
        <v>20</v>
      </c>
      <c r="C9" s="6">
        <v>103705926</v>
      </c>
      <c r="D9" s="6"/>
      <c r="E9" s="6">
        <v>1929480100938</v>
      </c>
      <c r="F9" s="6"/>
      <c r="G9" s="6">
        <v>1930698105956</v>
      </c>
      <c r="H9" s="6"/>
      <c r="I9" s="6">
        <f t="shared" ref="I9:I37" si="0">E9-G9</f>
        <v>-1218005018</v>
      </c>
      <c r="J9" s="6"/>
      <c r="K9" s="6">
        <v>103705926</v>
      </c>
      <c r="L9" s="6"/>
      <c r="M9" s="6">
        <v>1929480100938</v>
      </c>
      <c r="N9" s="6"/>
      <c r="O9" s="6">
        <v>1930160421013</v>
      </c>
      <c r="P9" s="6"/>
      <c r="Q9" s="6">
        <f t="shared" ref="Q9:Q37" si="1">M9-O9</f>
        <v>-680320075</v>
      </c>
    </row>
    <row r="10" spans="1:17" x14ac:dyDescent="0.55000000000000004">
      <c r="A10" s="1" t="s">
        <v>27</v>
      </c>
      <c r="C10" s="6">
        <v>39991563</v>
      </c>
      <c r="D10" s="6"/>
      <c r="E10" s="6">
        <v>554551241602</v>
      </c>
      <c r="F10" s="6"/>
      <c r="G10" s="6">
        <v>555937480399</v>
      </c>
      <c r="H10" s="6"/>
      <c r="I10" s="6">
        <f t="shared" si="0"/>
        <v>-1386238797</v>
      </c>
      <c r="J10" s="6"/>
      <c r="K10" s="6">
        <v>39991563</v>
      </c>
      <c r="L10" s="6"/>
      <c r="M10" s="6">
        <v>554551241602</v>
      </c>
      <c r="N10" s="6"/>
      <c r="O10" s="6">
        <v>574393301352</v>
      </c>
      <c r="P10" s="6"/>
      <c r="Q10" s="6">
        <f t="shared" si="1"/>
        <v>-19842059750</v>
      </c>
    </row>
    <row r="11" spans="1:17" x14ac:dyDescent="0.55000000000000004">
      <c r="A11" s="1" t="s">
        <v>22</v>
      </c>
      <c r="C11" s="6">
        <v>102308020</v>
      </c>
      <c r="D11" s="6"/>
      <c r="E11" s="6">
        <v>1157246610042</v>
      </c>
      <c r="F11" s="6"/>
      <c r="G11" s="6">
        <v>1491646879518</v>
      </c>
      <c r="H11" s="6"/>
      <c r="I11" s="6">
        <f t="shared" si="0"/>
        <v>-334400269476</v>
      </c>
      <c r="J11" s="6"/>
      <c r="K11" s="6">
        <v>102308020</v>
      </c>
      <c r="L11" s="6"/>
      <c r="M11" s="6">
        <v>1157246610042</v>
      </c>
      <c r="N11" s="6"/>
      <c r="O11" s="6">
        <v>1836826415848</v>
      </c>
      <c r="P11" s="6"/>
      <c r="Q11" s="6">
        <f t="shared" si="1"/>
        <v>-679579805806</v>
      </c>
    </row>
    <row r="12" spans="1:17" x14ac:dyDescent="0.55000000000000004">
      <c r="A12" s="1" t="s">
        <v>24</v>
      </c>
      <c r="C12" s="6">
        <v>48053347</v>
      </c>
      <c r="D12" s="6"/>
      <c r="E12" s="6">
        <v>484743117390</v>
      </c>
      <c r="F12" s="6"/>
      <c r="G12" s="6">
        <v>485654369619</v>
      </c>
      <c r="H12" s="6"/>
      <c r="I12" s="6">
        <f t="shared" si="0"/>
        <v>-911252229</v>
      </c>
      <c r="J12" s="6"/>
      <c r="K12" s="6">
        <v>48053347</v>
      </c>
      <c r="L12" s="6"/>
      <c r="M12" s="6">
        <v>484743117390</v>
      </c>
      <c r="N12" s="6"/>
      <c r="O12" s="6">
        <v>497116221399</v>
      </c>
      <c r="P12" s="6"/>
      <c r="Q12" s="6">
        <f t="shared" si="1"/>
        <v>-12373104009</v>
      </c>
    </row>
    <row r="13" spans="1:17" x14ac:dyDescent="0.55000000000000004">
      <c r="A13" s="1" t="s">
        <v>28</v>
      </c>
      <c r="C13" s="6">
        <v>50520684</v>
      </c>
      <c r="D13" s="6"/>
      <c r="E13" s="6">
        <v>524785240657</v>
      </c>
      <c r="F13" s="6"/>
      <c r="G13" s="6">
        <v>535063646984</v>
      </c>
      <c r="H13" s="6"/>
      <c r="I13" s="6">
        <f t="shared" si="0"/>
        <v>-10278406327</v>
      </c>
      <c r="J13" s="6"/>
      <c r="K13" s="6">
        <v>50520684</v>
      </c>
      <c r="L13" s="6"/>
      <c r="M13" s="6">
        <v>524785240657</v>
      </c>
      <c r="N13" s="6"/>
      <c r="O13" s="6">
        <v>544227891917</v>
      </c>
      <c r="P13" s="6"/>
      <c r="Q13" s="6">
        <f t="shared" si="1"/>
        <v>-19442651260</v>
      </c>
    </row>
    <row r="14" spans="1:17" x14ac:dyDescent="0.55000000000000004">
      <c r="A14" s="1" t="s">
        <v>16</v>
      </c>
      <c r="C14" s="6">
        <v>29610669</v>
      </c>
      <c r="D14" s="6"/>
      <c r="E14" s="6">
        <v>5629650261983</v>
      </c>
      <c r="F14" s="6"/>
      <c r="G14" s="6">
        <v>5476832119287</v>
      </c>
      <c r="H14" s="6"/>
      <c r="I14" s="6">
        <f t="shared" si="0"/>
        <v>152818142696</v>
      </c>
      <c r="J14" s="6"/>
      <c r="K14" s="6">
        <v>29610669</v>
      </c>
      <c r="L14" s="6"/>
      <c r="M14" s="6">
        <v>5629650261983</v>
      </c>
      <c r="N14" s="6"/>
      <c r="O14" s="6">
        <v>5398106604833</v>
      </c>
      <c r="P14" s="6"/>
      <c r="Q14" s="6">
        <f t="shared" si="1"/>
        <v>231543657150</v>
      </c>
    </row>
    <row r="15" spans="1:17" x14ac:dyDescent="0.55000000000000004">
      <c r="A15" s="1" t="s">
        <v>21</v>
      </c>
      <c r="C15" s="6">
        <v>966475</v>
      </c>
      <c r="D15" s="6"/>
      <c r="E15" s="6">
        <v>14636451975</v>
      </c>
      <c r="F15" s="6"/>
      <c r="G15" s="6">
        <v>18559383955</v>
      </c>
      <c r="H15" s="6"/>
      <c r="I15" s="6">
        <f t="shared" si="0"/>
        <v>-3922931980</v>
      </c>
      <c r="J15" s="6"/>
      <c r="K15" s="6">
        <v>966475</v>
      </c>
      <c r="L15" s="6"/>
      <c r="M15" s="6">
        <v>14636451975</v>
      </c>
      <c r="N15" s="6"/>
      <c r="O15" s="6">
        <v>13957371822</v>
      </c>
      <c r="P15" s="6"/>
      <c r="Q15" s="6">
        <f t="shared" si="1"/>
        <v>679080153</v>
      </c>
    </row>
    <row r="16" spans="1:17" x14ac:dyDescent="0.55000000000000004">
      <c r="A16" s="1" t="s">
        <v>18</v>
      </c>
      <c r="C16" s="6">
        <v>265170511</v>
      </c>
      <c r="D16" s="6"/>
      <c r="E16" s="6">
        <v>794112037290</v>
      </c>
      <c r="F16" s="6"/>
      <c r="G16" s="6">
        <v>833917106161</v>
      </c>
      <c r="H16" s="6"/>
      <c r="I16" s="6">
        <f t="shared" si="0"/>
        <v>-39805068871</v>
      </c>
      <c r="J16" s="6"/>
      <c r="K16" s="6">
        <v>265170511</v>
      </c>
      <c r="L16" s="6"/>
      <c r="M16" s="6">
        <v>794112037290</v>
      </c>
      <c r="N16" s="6"/>
      <c r="O16" s="6">
        <v>625996207670</v>
      </c>
      <c r="P16" s="6"/>
      <c r="Q16" s="6">
        <f t="shared" si="1"/>
        <v>168115829620</v>
      </c>
    </row>
    <row r="17" spans="1:17" x14ac:dyDescent="0.55000000000000004">
      <c r="A17" s="1" t="s">
        <v>30</v>
      </c>
      <c r="C17" s="6">
        <v>2005936</v>
      </c>
      <c r="D17" s="6"/>
      <c r="E17" s="6">
        <v>111043839823</v>
      </c>
      <c r="F17" s="6"/>
      <c r="G17" s="6">
        <v>109573123398</v>
      </c>
      <c r="H17" s="6"/>
      <c r="I17" s="6">
        <f t="shared" si="0"/>
        <v>1470716425</v>
      </c>
      <c r="J17" s="6"/>
      <c r="K17" s="6">
        <v>2005936</v>
      </c>
      <c r="L17" s="6"/>
      <c r="M17" s="6">
        <v>111043839823</v>
      </c>
      <c r="N17" s="6"/>
      <c r="O17" s="6">
        <v>108813273204</v>
      </c>
      <c r="P17" s="6"/>
      <c r="Q17" s="6">
        <f t="shared" si="1"/>
        <v>2230566619</v>
      </c>
    </row>
    <row r="18" spans="1:17" x14ac:dyDescent="0.55000000000000004">
      <c r="A18" s="1" t="s">
        <v>26</v>
      </c>
      <c r="C18" s="6">
        <v>64281342</v>
      </c>
      <c r="D18" s="6"/>
      <c r="E18" s="6">
        <v>1577218017098</v>
      </c>
      <c r="F18" s="6"/>
      <c r="G18" s="6">
        <v>1556356466745</v>
      </c>
      <c r="H18" s="6"/>
      <c r="I18" s="6">
        <f t="shared" si="0"/>
        <v>20861550353</v>
      </c>
      <c r="J18" s="6"/>
      <c r="K18" s="6">
        <v>64281342</v>
      </c>
      <c r="L18" s="6"/>
      <c r="M18" s="6">
        <v>1577218017098</v>
      </c>
      <c r="N18" s="6"/>
      <c r="O18" s="6">
        <v>1584846616442</v>
      </c>
      <c r="P18" s="6"/>
      <c r="Q18" s="6">
        <f t="shared" si="1"/>
        <v>-7628599344</v>
      </c>
    </row>
    <row r="19" spans="1:17" x14ac:dyDescent="0.55000000000000004">
      <c r="A19" s="1" t="s">
        <v>25</v>
      </c>
      <c r="C19" s="26">
        <v>147142770</v>
      </c>
      <c r="D19" s="26"/>
      <c r="E19" s="26">
        <v>2544965348143</v>
      </c>
      <c r="F19" s="26"/>
      <c r="G19" s="26">
        <v>2629715670370</v>
      </c>
      <c r="H19" s="26"/>
      <c r="I19" s="26">
        <f t="shared" si="0"/>
        <v>-84750322227</v>
      </c>
      <c r="J19" s="26"/>
      <c r="K19" s="26">
        <v>147142770</v>
      </c>
      <c r="L19" s="26"/>
      <c r="M19" s="26">
        <v>2544965348143</v>
      </c>
      <c r="N19" s="26"/>
      <c r="O19" s="26">
        <v>2318824747171</v>
      </c>
      <c r="P19" s="26"/>
      <c r="Q19" s="26">
        <f t="shared" si="1"/>
        <v>226140600972</v>
      </c>
    </row>
    <row r="20" spans="1:17" s="20" customFormat="1" x14ac:dyDescent="0.55000000000000004">
      <c r="A20" s="1" t="s">
        <v>29</v>
      </c>
      <c r="B20" s="1"/>
      <c r="C20" s="26">
        <v>295754883</v>
      </c>
      <c r="D20" s="26"/>
      <c r="E20" s="26">
        <v>1829331376498</v>
      </c>
      <c r="F20" s="26"/>
      <c r="G20" s="26">
        <v>1940626891624</v>
      </c>
      <c r="H20" s="26"/>
      <c r="I20" s="26">
        <f t="shared" si="0"/>
        <v>-111295515126</v>
      </c>
      <c r="J20" s="26"/>
      <c r="K20" s="26">
        <v>295754883</v>
      </c>
      <c r="L20" s="26"/>
      <c r="M20" s="26">
        <v>1829331376498</v>
      </c>
      <c r="N20" s="26"/>
      <c r="O20" s="26">
        <v>1963121011245</v>
      </c>
      <c r="P20" s="26"/>
      <c r="Q20" s="26">
        <f t="shared" si="1"/>
        <v>-133789634747</v>
      </c>
    </row>
    <row r="21" spans="1:17" x14ac:dyDescent="0.55000000000000004">
      <c r="A21" s="1" t="s">
        <v>23</v>
      </c>
      <c r="C21" s="26">
        <v>221042560</v>
      </c>
      <c r="D21" s="26"/>
      <c r="E21" s="26">
        <v>2959056935428</v>
      </c>
      <c r="F21" s="26"/>
      <c r="G21" s="26">
        <v>3142838513249</v>
      </c>
      <c r="H21" s="26"/>
      <c r="I21" s="26">
        <f t="shared" si="0"/>
        <v>-183781577821</v>
      </c>
      <c r="J21" s="26"/>
      <c r="K21" s="26">
        <v>221042560</v>
      </c>
      <c r="L21" s="26"/>
      <c r="M21" s="26">
        <v>2959056935428</v>
      </c>
      <c r="N21" s="26"/>
      <c r="O21" s="26">
        <v>2817286977825</v>
      </c>
      <c r="P21" s="26"/>
      <c r="Q21" s="26">
        <f t="shared" si="1"/>
        <v>141769957603</v>
      </c>
    </row>
    <row r="22" spans="1:17" x14ac:dyDescent="0.55000000000000004">
      <c r="A22" s="1" t="s">
        <v>19</v>
      </c>
      <c r="C22" s="26">
        <v>94247561</v>
      </c>
      <c r="D22" s="26"/>
      <c r="E22" s="26">
        <v>1811950157637</v>
      </c>
      <c r="F22" s="26"/>
      <c r="G22" s="26">
        <v>1901464224076</v>
      </c>
      <c r="H22" s="26"/>
      <c r="I22" s="26">
        <f t="shared" si="0"/>
        <v>-89514066439</v>
      </c>
      <c r="J22" s="26"/>
      <c r="K22" s="26">
        <v>94247561</v>
      </c>
      <c r="L22" s="26"/>
      <c r="M22" s="26">
        <v>1811950157637</v>
      </c>
      <c r="N22" s="26"/>
      <c r="O22" s="26">
        <v>1828241599002</v>
      </c>
      <c r="P22" s="26"/>
      <c r="Q22" s="26">
        <f t="shared" si="1"/>
        <v>-16291441365</v>
      </c>
    </row>
    <row r="23" spans="1:17" s="20" customFormat="1" x14ac:dyDescent="0.55000000000000004">
      <c r="A23" s="1" t="s">
        <v>64</v>
      </c>
      <c r="B23" s="1"/>
      <c r="C23" s="26">
        <v>9335</v>
      </c>
      <c r="D23" s="26"/>
      <c r="E23" s="26">
        <v>9239563269</v>
      </c>
      <c r="F23" s="26"/>
      <c r="G23" s="26">
        <v>9239563269</v>
      </c>
      <c r="H23" s="26"/>
      <c r="I23" s="26">
        <f t="shared" si="0"/>
        <v>0</v>
      </c>
      <c r="J23" s="26"/>
      <c r="K23" s="26">
        <v>9335</v>
      </c>
      <c r="L23" s="26"/>
      <c r="M23" s="26">
        <v>9239563269</v>
      </c>
      <c r="N23" s="26"/>
      <c r="O23" s="26">
        <v>9331779695</v>
      </c>
      <c r="P23" s="26"/>
      <c r="Q23" s="26">
        <f t="shared" si="1"/>
        <v>-92216426</v>
      </c>
    </row>
    <row r="24" spans="1:17" x14ac:dyDescent="0.55000000000000004">
      <c r="A24" s="1" t="s">
        <v>67</v>
      </c>
      <c r="C24" s="26">
        <v>20000</v>
      </c>
      <c r="D24" s="26"/>
      <c r="E24" s="26">
        <v>18397332000</v>
      </c>
      <c r="F24" s="26"/>
      <c r="G24" s="26">
        <v>18397332000</v>
      </c>
      <c r="H24" s="26"/>
      <c r="I24" s="26">
        <f t="shared" si="0"/>
        <v>0</v>
      </c>
      <c r="J24" s="26"/>
      <c r="K24" s="26">
        <v>20000</v>
      </c>
      <c r="L24" s="26"/>
      <c r="M24" s="26">
        <v>18397332000</v>
      </c>
      <c r="N24" s="26"/>
      <c r="O24" s="26">
        <v>18397332000</v>
      </c>
      <c r="P24" s="26"/>
      <c r="Q24" s="26">
        <f t="shared" si="1"/>
        <v>0</v>
      </c>
    </row>
    <row r="25" spans="1:17" x14ac:dyDescent="0.55000000000000004">
      <c r="A25" s="1" t="s">
        <v>46</v>
      </c>
      <c r="C25" s="26">
        <v>436</v>
      </c>
      <c r="D25" s="26"/>
      <c r="E25" s="26">
        <v>2142104360</v>
      </c>
      <c r="F25" s="26"/>
      <c r="G25" s="26">
        <v>2092321775</v>
      </c>
      <c r="H25" s="26"/>
      <c r="I25" s="26">
        <f t="shared" si="0"/>
        <v>49782585</v>
      </c>
      <c r="J25" s="26"/>
      <c r="K25" s="26">
        <v>436</v>
      </c>
      <c r="L25" s="26"/>
      <c r="M25" s="26">
        <v>2142104360</v>
      </c>
      <c r="N25" s="26"/>
      <c r="O25" s="26">
        <v>1738123481</v>
      </c>
      <c r="P25" s="26"/>
      <c r="Q25" s="26">
        <f t="shared" si="1"/>
        <v>403980879</v>
      </c>
    </row>
    <row r="26" spans="1:17" x14ac:dyDescent="0.55000000000000004">
      <c r="A26" s="1" t="s">
        <v>41</v>
      </c>
      <c r="C26" s="26">
        <v>3924</v>
      </c>
      <c r="D26" s="26"/>
      <c r="E26" s="26">
        <v>19278939243</v>
      </c>
      <c r="F26" s="26"/>
      <c r="G26" s="26">
        <v>18830895983</v>
      </c>
      <c r="H26" s="26"/>
      <c r="I26" s="26">
        <f t="shared" si="0"/>
        <v>448043260</v>
      </c>
      <c r="J26" s="26"/>
      <c r="K26" s="26">
        <v>3924</v>
      </c>
      <c r="L26" s="26"/>
      <c r="M26" s="26">
        <v>19278939243</v>
      </c>
      <c r="N26" s="26"/>
      <c r="O26" s="26">
        <v>15643111331</v>
      </c>
      <c r="P26" s="26"/>
      <c r="Q26" s="26">
        <f t="shared" si="1"/>
        <v>3635827912</v>
      </c>
    </row>
    <row r="27" spans="1:17" x14ac:dyDescent="0.55000000000000004">
      <c r="A27" s="1" t="s">
        <v>70</v>
      </c>
      <c r="C27" s="26">
        <v>5000</v>
      </c>
      <c r="D27" s="26"/>
      <c r="E27" s="26">
        <v>4996375000</v>
      </c>
      <c r="F27" s="26"/>
      <c r="G27" s="26">
        <v>4996375000</v>
      </c>
      <c r="H27" s="26"/>
      <c r="I27" s="26">
        <f t="shared" si="0"/>
        <v>0</v>
      </c>
      <c r="J27" s="26"/>
      <c r="K27" s="26">
        <v>5000</v>
      </c>
      <c r="L27" s="26"/>
      <c r="M27" s="26">
        <v>4996375000</v>
      </c>
      <c r="N27" s="26"/>
      <c r="O27" s="26">
        <v>4996375000</v>
      </c>
      <c r="P27" s="26"/>
      <c r="Q27" s="26">
        <f t="shared" si="1"/>
        <v>0</v>
      </c>
    </row>
    <row r="28" spans="1:17" x14ac:dyDescent="0.55000000000000004">
      <c r="A28" s="1" t="s">
        <v>48</v>
      </c>
      <c r="C28" s="26">
        <v>134150</v>
      </c>
      <c r="D28" s="26"/>
      <c r="E28" s="26">
        <v>612961562924</v>
      </c>
      <c r="F28" s="26"/>
      <c r="G28" s="26">
        <v>603219766136</v>
      </c>
      <c r="H28" s="26"/>
      <c r="I28" s="26">
        <f t="shared" si="0"/>
        <v>9741796788</v>
      </c>
      <c r="J28" s="26"/>
      <c r="K28" s="26">
        <v>134150</v>
      </c>
      <c r="L28" s="26"/>
      <c r="M28" s="26">
        <v>612961562924</v>
      </c>
      <c r="N28" s="26"/>
      <c r="O28" s="26">
        <v>578812303829</v>
      </c>
      <c r="P28" s="26"/>
      <c r="Q28" s="26">
        <f t="shared" si="1"/>
        <v>34149259095</v>
      </c>
    </row>
    <row r="29" spans="1:17" x14ac:dyDescent="0.55000000000000004">
      <c r="A29" s="1" t="s">
        <v>74</v>
      </c>
      <c r="C29" s="6">
        <v>200000</v>
      </c>
      <c r="D29" s="6"/>
      <c r="E29" s="6">
        <v>199855000000</v>
      </c>
      <c r="F29" s="6"/>
      <c r="G29" s="6">
        <v>199855000000</v>
      </c>
      <c r="H29" s="6"/>
      <c r="I29" s="6">
        <f t="shared" si="0"/>
        <v>0</v>
      </c>
      <c r="J29" s="6"/>
      <c r="K29" s="6">
        <v>200000</v>
      </c>
      <c r="L29" s="6"/>
      <c r="M29" s="6">
        <v>199855000000</v>
      </c>
      <c r="N29" s="6"/>
      <c r="O29" s="6">
        <v>200000000000</v>
      </c>
      <c r="P29" s="6"/>
      <c r="Q29" s="6">
        <f t="shared" si="1"/>
        <v>-145000000</v>
      </c>
    </row>
    <row r="30" spans="1:17" x14ac:dyDescent="0.55000000000000004">
      <c r="A30" s="1" t="s">
        <v>52</v>
      </c>
      <c r="C30" s="6">
        <v>3772</v>
      </c>
      <c r="D30" s="6"/>
      <c r="E30" s="6">
        <v>9993302319</v>
      </c>
      <c r="F30" s="6"/>
      <c r="G30" s="6">
        <v>9993302319</v>
      </c>
      <c r="H30" s="6"/>
      <c r="I30" s="6">
        <f t="shared" si="0"/>
        <v>0</v>
      </c>
      <c r="J30" s="6"/>
      <c r="K30" s="6">
        <v>3772</v>
      </c>
      <c r="L30" s="6"/>
      <c r="M30" s="6">
        <v>9993302319</v>
      </c>
      <c r="N30" s="6"/>
      <c r="O30" s="6">
        <v>10000552720</v>
      </c>
      <c r="P30" s="6"/>
      <c r="Q30" s="6">
        <f t="shared" si="1"/>
        <v>-7250401</v>
      </c>
    </row>
    <row r="31" spans="1:17" x14ac:dyDescent="0.55000000000000004">
      <c r="A31" s="1" t="s">
        <v>78</v>
      </c>
      <c r="C31" s="6">
        <v>5000</v>
      </c>
      <c r="D31" s="6"/>
      <c r="E31" s="6">
        <v>4999275000</v>
      </c>
      <c r="F31" s="6"/>
      <c r="G31" s="6">
        <v>4999275000</v>
      </c>
      <c r="H31" s="6"/>
      <c r="I31" s="6">
        <f t="shared" si="0"/>
        <v>0</v>
      </c>
      <c r="J31" s="6"/>
      <c r="K31" s="6">
        <v>5000</v>
      </c>
      <c r="L31" s="6"/>
      <c r="M31" s="6">
        <v>4999275000</v>
      </c>
      <c r="N31" s="6"/>
      <c r="O31" s="6">
        <v>5000725000</v>
      </c>
      <c r="P31" s="6"/>
      <c r="Q31" s="6">
        <f t="shared" si="1"/>
        <v>-1450000</v>
      </c>
    </row>
    <row r="32" spans="1:17" x14ac:dyDescent="0.55000000000000004">
      <c r="A32" s="1" t="s">
        <v>81</v>
      </c>
      <c r="C32" s="6">
        <v>5000</v>
      </c>
      <c r="D32" s="6"/>
      <c r="E32" s="6">
        <v>4999275000</v>
      </c>
      <c r="F32" s="6"/>
      <c r="G32" s="6">
        <v>4999275000</v>
      </c>
      <c r="H32" s="6"/>
      <c r="I32" s="6">
        <f t="shared" si="0"/>
        <v>0</v>
      </c>
      <c r="J32" s="6"/>
      <c r="K32" s="6">
        <v>5000</v>
      </c>
      <c r="L32" s="6"/>
      <c r="M32" s="6">
        <v>4999275000</v>
      </c>
      <c r="N32" s="6"/>
      <c r="O32" s="6">
        <v>5000725000</v>
      </c>
      <c r="P32" s="6"/>
      <c r="Q32" s="6">
        <f t="shared" si="1"/>
        <v>-1450000</v>
      </c>
    </row>
    <row r="33" spans="1:17" x14ac:dyDescent="0.55000000000000004">
      <c r="A33" s="1" t="s">
        <v>56</v>
      </c>
      <c r="C33" s="6">
        <v>33371</v>
      </c>
      <c r="D33" s="6"/>
      <c r="E33" s="6">
        <v>51915225750</v>
      </c>
      <c r="F33" s="6"/>
      <c r="G33" s="6">
        <v>50686913406</v>
      </c>
      <c r="H33" s="6"/>
      <c r="I33" s="6">
        <f t="shared" si="0"/>
        <v>1228312344</v>
      </c>
      <c r="J33" s="6"/>
      <c r="K33" s="6">
        <v>33371</v>
      </c>
      <c r="L33" s="6"/>
      <c r="M33" s="6">
        <v>51915225750</v>
      </c>
      <c r="N33" s="6"/>
      <c r="O33" s="6">
        <v>49986522478</v>
      </c>
      <c r="P33" s="6"/>
      <c r="Q33" s="6">
        <f t="shared" si="1"/>
        <v>1928703272</v>
      </c>
    </row>
    <row r="34" spans="1:17" x14ac:dyDescent="0.55000000000000004">
      <c r="A34" s="1" t="s">
        <v>60</v>
      </c>
      <c r="C34" s="6">
        <v>23892</v>
      </c>
      <c r="D34" s="6"/>
      <c r="E34" s="6">
        <v>31039312148</v>
      </c>
      <c r="F34" s="6"/>
      <c r="G34" s="6">
        <v>30660872859</v>
      </c>
      <c r="H34" s="6"/>
      <c r="I34" s="6">
        <f t="shared" si="0"/>
        <v>378439289</v>
      </c>
      <c r="J34" s="6"/>
      <c r="K34" s="6">
        <v>23892</v>
      </c>
      <c r="L34" s="6"/>
      <c r="M34" s="6">
        <v>31039312148</v>
      </c>
      <c r="N34" s="6"/>
      <c r="O34" s="6">
        <v>29980683097</v>
      </c>
      <c r="P34" s="6"/>
      <c r="Q34" s="6">
        <f t="shared" si="1"/>
        <v>1058629051</v>
      </c>
    </row>
    <row r="35" spans="1:17" x14ac:dyDescent="0.55000000000000004">
      <c r="A35" s="1" t="s">
        <v>91</v>
      </c>
      <c r="C35" s="6">
        <v>25463</v>
      </c>
      <c r="D35" s="6"/>
      <c r="E35" s="6">
        <v>30712427799</v>
      </c>
      <c r="F35" s="6"/>
      <c r="G35" s="6">
        <v>30000277433</v>
      </c>
      <c r="H35" s="6"/>
      <c r="I35" s="6">
        <f t="shared" si="0"/>
        <v>712150366</v>
      </c>
      <c r="J35" s="6"/>
      <c r="K35" s="6">
        <v>25463</v>
      </c>
      <c r="L35" s="6"/>
      <c r="M35" s="6">
        <v>30712427799</v>
      </c>
      <c r="N35" s="6"/>
      <c r="O35" s="6">
        <v>30000277433</v>
      </c>
      <c r="P35" s="6"/>
      <c r="Q35" s="6">
        <f t="shared" si="1"/>
        <v>712150366</v>
      </c>
    </row>
    <row r="36" spans="1:17" x14ac:dyDescent="0.55000000000000004">
      <c r="A36" s="1" t="s">
        <v>88</v>
      </c>
      <c r="C36" s="6">
        <v>10554</v>
      </c>
      <c r="D36" s="6"/>
      <c r="E36" s="6">
        <v>31538243052</v>
      </c>
      <c r="F36" s="6"/>
      <c r="G36" s="6">
        <v>30801110220</v>
      </c>
      <c r="H36" s="6"/>
      <c r="I36" s="6">
        <f t="shared" si="0"/>
        <v>737132832</v>
      </c>
      <c r="J36" s="6"/>
      <c r="K36" s="6">
        <v>10554</v>
      </c>
      <c r="L36" s="6"/>
      <c r="M36" s="6">
        <v>31538243052</v>
      </c>
      <c r="N36" s="6"/>
      <c r="O36" s="6">
        <v>30801110220</v>
      </c>
      <c r="P36" s="6"/>
      <c r="Q36" s="6">
        <f t="shared" si="1"/>
        <v>737132832</v>
      </c>
    </row>
    <row r="37" spans="1:17" x14ac:dyDescent="0.55000000000000004">
      <c r="A37" s="1" t="s">
        <v>84</v>
      </c>
      <c r="C37" s="6">
        <v>64800</v>
      </c>
      <c r="D37" s="6"/>
      <c r="E37" s="6">
        <v>100400178879</v>
      </c>
      <c r="F37" s="6"/>
      <c r="G37" s="6">
        <v>99956851200</v>
      </c>
      <c r="H37" s="6"/>
      <c r="I37" s="6">
        <f t="shared" si="0"/>
        <v>443327679</v>
      </c>
      <c r="J37" s="6"/>
      <c r="K37" s="6">
        <v>64800</v>
      </c>
      <c r="L37" s="6"/>
      <c r="M37" s="6">
        <v>100400178879</v>
      </c>
      <c r="N37" s="6"/>
      <c r="O37" s="6">
        <v>99956851200</v>
      </c>
      <c r="P37" s="6"/>
      <c r="Q37" s="6">
        <f t="shared" si="1"/>
        <v>443327679</v>
      </c>
    </row>
    <row r="38" spans="1:17" ht="24.75" thickBot="1" x14ac:dyDescent="0.6">
      <c r="A38" s="1" t="s">
        <v>31</v>
      </c>
      <c r="C38" s="6" t="s">
        <v>31</v>
      </c>
      <c r="D38" s="6"/>
      <c r="E38" s="14">
        <f>SUM(E8:E37)</f>
        <v>25593377630924</v>
      </c>
      <c r="F38" s="6"/>
      <c r="G38" s="14">
        <f>SUM(G8:G37)</f>
        <v>26343313436172</v>
      </c>
      <c r="H38" s="6"/>
      <c r="I38" s="14">
        <f>SUM(I8:I37)</f>
        <v>-749935805248</v>
      </c>
      <c r="J38" s="6"/>
      <c r="K38" s="6" t="s">
        <v>31</v>
      </c>
      <c r="L38" s="6"/>
      <c r="M38" s="14">
        <f>SUM(M8:M37)</f>
        <v>25593377630924</v>
      </c>
      <c r="N38" s="6"/>
      <c r="O38" s="14">
        <f>SUM(O8:O37)</f>
        <v>25692628187274</v>
      </c>
      <c r="P38" s="6"/>
      <c r="Q38" s="14">
        <f>SUM(Q8:Q37)</f>
        <v>-99250556350</v>
      </c>
    </row>
    <row r="39" spans="1:17" ht="24.75" thickTop="1" x14ac:dyDescent="0.55000000000000004"/>
    <row r="43" spans="1:17" x14ac:dyDescent="0.55000000000000004">
      <c r="O43" s="1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BAEF7-FCE6-4534-A951-4D2BD783A60D}">
  <dimension ref="A2:Y23"/>
  <sheetViews>
    <sheetView rightToLeft="1" topLeftCell="D4" workbookViewId="0">
      <selection activeCell="Y13" sqref="Y13"/>
    </sheetView>
  </sheetViews>
  <sheetFormatPr defaultRowHeight="24" x14ac:dyDescent="0.55000000000000004"/>
  <cols>
    <col min="1" max="1" width="4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6" style="1" customWidth="1"/>
    <col min="8" max="8" width="1" style="1" customWidth="1"/>
    <col min="9" max="9" width="20" style="1" customWidth="1"/>
    <col min="10" max="10" width="1" style="1" customWidth="1"/>
    <col min="11" max="11" width="24" style="1" customWidth="1"/>
    <col min="12" max="12" width="1" style="1" customWidth="1"/>
    <col min="13" max="13" width="21" style="1" customWidth="1"/>
    <col min="14" max="14" width="1" style="1" customWidth="1"/>
    <col min="15" max="15" width="24" style="1" customWidth="1"/>
    <col min="16" max="16" width="1" style="1" customWidth="1"/>
    <col min="17" max="17" width="19" style="1" customWidth="1"/>
    <col min="18" max="18" width="1" style="1" customWidth="1"/>
    <col min="19" max="19" width="16" style="1" customWidth="1"/>
    <col min="20" max="20" width="1" style="1" customWidth="1"/>
    <col min="21" max="21" width="23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16384" width="9.140625" style="1"/>
  </cols>
  <sheetData>
    <row r="2" spans="1:25" ht="24.75" x14ac:dyDescent="0.55000000000000004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  <c r="R2" s="24" t="s">
        <v>0</v>
      </c>
      <c r="S2" s="24" t="s">
        <v>0</v>
      </c>
      <c r="T2" s="24" t="s">
        <v>0</v>
      </c>
      <c r="U2" s="24" t="s">
        <v>0</v>
      </c>
      <c r="V2" s="24" t="s">
        <v>0</v>
      </c>
      <c r="W2" s="24" t="s">
        <v>0</v>
      </c>
      <c r="X2" s="24" t="s">
        <v>0</v>
      </c>
      <c r="Y2" s="24" t="s">
        <v>0</v>
      </c>
    </row>
    <row r="3" spans="1:25" ht="24.75" x14ac:dyDescent="0.55000000000000004">
      <c r="A3" s="24" t="s">
        <v>1</v>
      </c>
      <c r="B3" s="24" t="s">
        <v>1</v>
      </c>
      <c r="C3" s="24" t="s">
        <v>1</v>
      </c>
      <c r="D3" s="24" t="s">
        <v>1</v>
      </c>
      <c r="E3" s="24" t="s">
        <v>1</v>
      </c>
      <c r="F3" s="24" t="s">
        <v>1</v>
      </c>
      <c r="G3" s="24" t="s">
        <v>1</v>
      </c>
      <c r="H3" s="24" t="s">
        <v>1</v>
      </c>
      <c r="I3" s="24" t="s">
        <v>1</v>
      </c>
      <c r="J3" s="24" t="s">
        <v>1</v>
      </c>
      <c r="K3" s="24" t="s">
        <v>1</v>
      </c>
      <c r="L3" s="24" t="s">
        <v>1</v>
      </c>
      <c r="M3" s="24" t="s">
        <v>1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</row>
    <row r="4" spans="1:25" ht="24.75" x14ac:dyDescent="0.55000000000000004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  <c r="N4" s="24" t="s">
        <v>2</v>
      </c>
      <c r="O4" s="24" t="s">
        <v>2</v>
      </c>
      <c r="P4" s="24" t="s">
        <v>2</v>
      </c>
      <c r="Q4" s="24" t="s">
        <v>2</v>
      </c>
      <c r="R4" s="24" t="s">
        <v>2</v>
      </c>
      <c r="S4" s="24" t="s">
        <v>2</v>
      </c>
      <c r="T4" s="24" t="s">
        <v>2</v>
      </c>
      <c r="U4" s="24" t="s">
        <v>2</v>
      </c>
      <c r="V4" s="24" t="s">
        <v>2</v>
      </c>
      <c r="W4" s="24" t="s">
        <v>2</v>
      </c>
      <c r="X4" s="24" t="s">
        <v>2</v>
      </c>
      <c r="Y4" s="24" t="s">
        <v>2</v>
      </c>
    </row>
    <row r="6" spans="1:25" ht="25.5" thickBot="1" x14ac:dyDescent="0.6">
      <c r="A6" s="23" t="s">
        <v>3</v>
      </c>
      <c r="C6" s="23" t="s">
        <v>200</v>
      </c>
      <c r="D6" s="23" t="s">
        <v>4</v>
      </c>
      <c r="E6" s="23" t="s">
        <v>4</v>
      </c>
      <c r="F6" s="23" t="s">
        <v>4</v>
      </c>
      <c r="G6" s="23" t="s">
        <v>4</v>
      </c>
      <c r="I6" s="23" t="s">
        <v>5</v>
      </c>
      <c r="J6" s="23" t="s">
        <v>5</v>
      </c>
      <c r="K6" s="23" t="s">
        <v>5</v>
      </c>
      <c r="L6" s="23" t="s">
        <v>5</v>
      </c>
      <c r="M6" s="23" t="s">
        <v>5</v>
      </c>
      <c r="N6" s="23" t="s">
        <v>5</v>
      </c>
      <c r="O6" s="23" t="s">
        <v>5</v>
      </c>
      <c r="Q6" s="23" t="s">
        <v>6</v>
      </c>
      <c r="R6" s="23" t="s">
        <v>6</v>
      </c>
      <c r="S6" s="23" t="s">
        <v>6</v>
      </c>
      <c r="T6" s="23" t="s">
        <v>6</v>
      </c>
      <c r="U6" s="23" t="s">
        <v>6</v>
      </c>
      <c r="V6" s="23" t="s">
        <v>6</v>
      </c>
      <c r="W6" s="23" t="s">
        <v>6</v>
      </c>
      <c r="X6" s="23" t="s">
        <v>6</v>
      </c>
      <c r="Y6" s="23" t="s">
        <v>6</v>
      </c>
    </row>
    <row r="7" spans="1:25" ht="25.5" thickBot="1" x14ac:dyDescent="0.6">
      <c r="A7" s="23" t="s">
        <v>3</v>
      </c>
      <c r="C7" s="23" t="s">
        <v>7</v>
      </c>
      <c r="E7" s="23" t="s">
        <v>8</v>
      </c>
      <c r="G7" s="23" t="s">
        <v>9</v>
      </c>
      <c r="I7" s="23" t="s">
        <v>10</v>
      </c>
      <c r="J7" s="23" t="s">
        <v>10</v>
      </c>
      <c r="K7" s="23" t="s">
        <v>10</v>
      </c>
      <c r="M7" s="23" t="s">
        <v>11</v>
      </c>
      <c r="N7" s="23" t="s">
        <v>11</v>
      </c>
      <c r="O7" s="23" t="s">
        <v>11</v>
      </c>
      <c r="Q7" s="23" t="s">
        <v>7</v>
      </c>
      <c r="S7" s="23" t="s">
        <v>12</v>
      </c>
      <c r="U7" s="23" t="s">
        <v>8</v>
      </c>
      <c r="W7" s="23" t="s">
        <v>9</v>
      </c>
      <c r="Y7" s="23" t="s">
        <v>13</v>
      </c>
    </row>
    <row r="8" spans="1:25" ht="25.5" thickBot="1" x14ac:dyDescent="0.6">
      <c r="A8" s="23" t="s">
        <v>3</v>
      </c>
      <c r="C8" s="23" t="s">
        <v>7</v>
      </c>
      <c r="E8" s="23" t="s">
        <v>8</v>
      </c>
      <c r="G8" s="23" t="s">
        <v>9</v>
      </c>
      <c r="I8" s="5" t="s">
        <v>7</v>
      </c>
      <c r="K8" s="5" t="s">
        <v>8</v>
      </c>
      <c r="M8" s="5" t="s">
        <v>7</v>
      </c>
      <c r="O8" s="5" t="s">
        <v>14</v>
      </c>
      <c r="Q8" s="23" t="s">
        <v>7</v>
      </c>
      <c r="S8" s="23" t="s">
        <v>12</v>
      </c>
      <c r="U8" s="23" t="s">
        <v>8</v>
      </c>
      <c r="W8" s="23" t="s">
        <v>9</v>
      </c>
      <c r="Y8" s="23" t="s">
        <v>13</v>
      </c>
    </row>
    <row r="9" spans="1:25" x14ac:dyDescent="0.55000000000000004">
      <c r="A9" s="1" t="s">
        <v>15</v>
      </c>
      <c r="C9" s="6">
        <v>9000000</v>
      </c>
      <c r="D9" s="6"/>
      <c r="E9" s="6">
        <v>90000000000</v>
      </c>
      <c r="F9" s="6"/>
      <c r="G9" s="6">
        <v>92412669375</v>
      </c>
      <c r="H9" s="6"/>
      <c r="I9" s="6">
        <v>0</v>
      </c>
      <c r="J9" s="6"/>
      <c r="K9" s="6">
        <v>0</v>
      </c>
      <c r="L9" s="6"/>
      <c r="M9" s="6">
        <v>-9000000</v>
      </c>
      <c r="N9" s="6"/>
      <c r="O9" s="6">
        <v>93564453389</v>
      </c>
      <c r="P9" s="6"/>
      <c r="Q9" s="6">
        <v>0</v>
      </c>
      <c r="R9" s="6"/>
      <c r="S9" s="6">
        <v>0</v>
      </c>
      <c r="T9" s="6"/>
      <c r="U9" s="6">
        <v>0</v>
      </c>
      <c r="V9" s="6"/>
      <c r="W9" s="6">
        <v>0</v>
      </c>
      <c r="X9" s="8"/>
      <c r="Y9" s="13">
        <v>0</v>
      </c>
    </row>
    <row r="10" spans="1:25" x14ac:dyDescent="0.55000000000000004">
      <c r="A10" s="1" t="s">
        <v>16</v>
      </c>
      <c r="C10" s="6">
        <v>29736064</v>
      </c>
      <c r="D10" s="6"/>
      <c r="E10" s="6">
        <v>4283905386589</v>
      </c>
      <c r="F10" s="6"/>
      <c r="G10" s="6">
        <v>4362630901043.8901</v>
      </c>
      <c r="H10" s="6"/>
      <c r="I10" s="6">
        <v>263355711</v>
      </c>
      <c r="J10" s="6"/>
      <c r="K10" s="6">
        <v>43900197222000</v>
      </c>
      <c r="L10" s="6"/>
      <c r="M10" s="6">
        <v>-263481106</v>
      </c>
      <c r="N10" s="6"/>
      <c r="O10" s="6">
        <v>44384617869830</v>
      </c>
      <c r="P10" s="6"/>
      <c r="Q10" s="6">
        <v>29610669</v>
      </c>
      <c r="R10" s="6"/>
      <c r="S10" s="6">
        <v>190168</v>
      </c>
      <c r="T10" s="6"/>
      <c r="U10" s="6">
        <v>5398106604833</v>
      </c>
      <c r="V10" s="6"/>
      <c r="W10" s="6">
        <v>5629650261983.4297</v>
      </c>
      <c r="X10" s="8"/>
      <c r="Y10" s="13">
        <v>0.18045217549641479</v>
      </c>
    </row>
    <row r="11" spans="1:25" x14ac:dyDescent="0.55000000000000004">
      <c r="A11" s="1" t="s">
        <v>17</v>
      </c>
      <c r="C11" s="6">
        <v>40142214</v>
      </c>
      <c r="D11" s="6"/>
      <c r="E11" s="6">
        <v>2382542125571</v>
      </c>
      <c r="F11" s="6"/>
      <c r="G11" s="6">
        <v>2437137271973.48</v>
      </c>
      <c r="H11" s="6"/>
      <c r="I11" s="6">
        <v>66963024</v>
      </c>
      <c r="J11" s="6"/>
      <c r="K11" s="6">
        <v>4086576306447</v>
      </c>
      <c r="L11" s="6"/>
      <c r="M11" s="6">
        <v>-64746281</v>
      </c>
      <c r="N11" s="6"/>
      <c r="O11" s="6">
        <v>3961884486715</v>
      </c>
      <c r="P11" s="6"/>
      <c r="Q11" s="6">
        <v>42358957</v>
      </c>
      <c r="R11" s="6"/>
      <c r="S11" s="6">
        <v>59934</v>
      </c>
      <c r="T11" s="6"/>
      <c r="U11" s="6">
        <v>2561073008901</v>
      </c>
      <c r="V11" s="6"/>
      <c r="W11" s="6">
        <v>2538138777677.3999</v>
      </c>
      <c r="X11" s="8"/>
      <c r="Y11" s="13">
        <v>8.1357214538995457E-2</v>
      </c>
    </row>
    <row r="12" spans="1:25" x14ac:dyDescent="0.55000000000000004">
      <c r="A12" s="1" t="s">
        <v>19</v>
      </c>
      <c r="C12" s="6">
        <v>94522066</v>
      </c>
      <c r="D12" s="6"/>
      <c r="E12" s="6">
        <v>1811741419183</v>
      </c>
      <c r="F12" s="6"/>
      <c r="G12" s="6">
        <v>1884322363165.9399</v>
      </c>
      <c r="H12" s="6"/>
      <c r="I12" s="6">
        <v>52346066</v>
      </c>
      <c r="J12" s="6"/>
      <c r="K12" s="6">
        <v>1034734977357</v>
      </c>
      <c r="L12" s="6"/>
      <c r="M12" s="6">
        <v>-52620571</v>
      </c>
      <c r="N12" s="6"/>
      <c r="O12" s="6">
        <v>1041077811758</v>
      </c>
      <c r="P12" s="6"/>
      <c r="Q12" s="6">
        <v>94247561</v>
      </c>
      <c r="R12" s="6"/>
      <c r="S12" s="6">
        <v>19230</v>
      </c>
      <c r="T12" s="6"/>
      <c r="U12" s="6">
        <v>1828613308596</v>
      </c>
      <c r="V12" s="6"/>
      <c r="W12" s="6">
        <v>1811950157637.97</v>
      </c>
      <c r="X12" s="8"/>
      <c r="Y12" s="13">
        <v>5.8080046294322681E-2</v>
      </c>
    </row>
    <row r="13" spans="1:25" x14ac:dyDescent="0.55000000000000004">
      <c r="A13" s="1" t="s">
        <v>20</v>
      </c>
      <c r="C13" s="6">
        <v>78276095</v>
      </c>
      <c r="D13" s="6"/>
      <c r="E13" s="6">
        <v>1421450806353</v>
      </c>
      <c r="F13" s="6"/>
      <c r="G13" s="6">
        <v>1421988491296.8301</v>
      </c>
      <c r="H13" s="6"/>
      <c r="I13" s="6">
        <v>3583241051</v>
      </c>
      <c r="J13" s="6"/>
      <c r="K13" s="6">
        <v>65992375700944</v>
      </c>
      <c r="L13" s="6"/>
      <c r="M13" s="6">
        <v>-3557811220</v>
      </c>
      <c r="N13" s="6"/>
      <c r="O13" s="6">
        <v>65512850565331</v>
      </c>
      <c r="P13" s="6"/>
      <c r="Q13" s="6">
        <v>103705926</v>
      </c>
      <c r="R13" s="6"/>
      <c r="S13" s="6">
        <v>18606</v>
      </c>
      <c r="T13" s="6"/>
      <c r="U13" s="6">
        <v>1930160421013</v>
      </c>
      <c r="V13" s="6"/>
      <c r="W13" s="6">
        <v>1929480100938.78</v>
      </c>
      <c r="X13" s="8"/>
      <c r="Y13" s="13">
        <v>6.1847337860873618E-2</v>
      </c>
    </row>
    <row r="14" spans="1:25" x14ac:dyDescent="0.55000000000000004">
      <c r="A14" s="1" t="s">
        <v>21</v>
      </c>
      <c r="C14" s="6">
        <v>6830159</v>
      </c>
      <c r="D14" s="6"/>
      <c r="E14" s="6">
        <v>96349296443</v>
      </c>
      <c r="F14" s="6"/>
      <c r="G14" s="6">
        <v>100951308576.907</v>
      </c>
      <c r="H14" s="6"/>
      <c r="I14" s="6">
        <v>5727327</v>
      </c>
      <c r="J14" s="6"/>
      <c r="K14" s="6">
        <v>84999937880</v>
      </c>
      <c r="L14" s="6"/>
      <c r="M14" s="6">
        <v>-11591011</v>
      </c>
      <c r="N14" s="6"/>
      <c r="O14" s="6">
        <v>174000158987</v>
      </c>
      <c r="P14" s="6"/>
      <c r="Q14" s="6">
        <v>966475</v>
      </c>
      <c r="R14" s="6"/>
      <c r="S14" s="6">
        <v>15147</v>
      </c>
      <c r="T14" s="6"/>
      <c r="U14" s="6">
        <v>13957371822</v>
      </c>
      <c r="V14" s="6"/>
      <c r="W14" s="6">
        <v>14636451975.595301</v>
      </c>
      <c r="X14" s="8"/>
      <c r="Y14" s="13">
        <v>4.6915518329453625E-4</v>
      </c>
    </row>
    <row r="15" spans="1:25" x14ac:dyDescent="0.55000000000000004">
      <c r="A15" s="1" t="s">
        <v>23</v>
      </c>
      <c r="C15" s="6">
        <v>224849626</v>
      </c>
      <c r="D15" s="6"/>
      <c r="E15" s="6">
        <v>2808878312915</v>
      </c>
      <c r="F15" s="6"/>
      <c r="G15" s="6">
        <v>3138155290025</v>
      </c>
      <c r="H15" s="6"/>
      <c r="I15" s="6">
        <v>46368434</v>
      </c>
      <c r="J15" s="6"/>
      <c r="K15" s="6">
        <v>640121792874</v>
      </c>
      <c r="L15" s="6"/>
      <c r="M15" s="6">
        <v>-50175500</v>
      </c>
      <c r="N15" s="6"/>
      <c r="O15" s="6">
        <v>695195746670</v>
      </c>
      <c r="P15" s="6"/>
      <c r="Q15" s="6">
        <v>221042560</v>
      </c>
      <c r="R15" s="6"/>
      <c r="S15" s="6">
        <v>13390</v>
      </c>
      <c r="T15" s="6"/>
      <c r="U15" s="6">
        <v>2814303983681</v>
      </c>
      <c r="V15" s="6"/>
      <c r="W15" s="6">
        <v>2959056935428.8799</v>
      </c>
      <c r="X15" s="8"/>
      <c r="Y15" s="13">
        <v>9.4849277764506926E-2</v>
      </c>
    </row>
    <row r="16" spans="1:25" x14ac:dyDescent="0.55000000000000004">
      <c r="A16" s="1" t="s">
        <v>24</v>
      </c>
      <c r="C16" s="6">
        <v>53458640</v>
      </c>
      <c r="D16" s="6"/>
      <c r="E16" s="6">
        <v>582264529139</v>
      </c>
      <c r="F16" s="6"/>
      <c r="G16" s="6">
        <v>570802677359.64001</v>
      </c>
      <c r="H16" s="6"/>
      <c r="I16" s="6">
        <v>117409711</v>
      </c>
      <c r="J16" s="6"/>
      <c r="K16" s="6">
        <v>1232852230362</v>
      </c>
      <c r="L16" s="6"/>
      <c r="M16" s="6">
        <v>-122815004</v>
      </c>
      <c r="N16" s="6"/>
      <c r="O16" s="6">
        <v>1296584499726</v>
      </c>
      <c r="P16" s="6"/>
      <c r="Q16" s="6">
        <v>48053347</v>
      </c>
      <c r="R16" s="6"/>
      <c r="S16" s="6">
        <v>10090</v>
      </c>
      <c r="T16" s="6"/>
      <c r="U16" s="6">
        <v>497116221399</v>
      </c>
      <c r="V16" s="6"/>
      <c r="W16" s="6">
        <v>484743117390.58301</v>
      </c>
      <c r="X16" s="8"/>
      <c r="Y16" s="13">
        <v>1.553790129392982E-2</v>
      </c>
    </row>
    <row r="17" spans="1:25" x14ac:dyDescent="0.55000000000000004">
      <c r="A17" s="1" t="s">
        <v>25</v>
      </c>
      <c r="C17" s="6">
        <v>140829339</v>
      </c>
      <c r="D17" s="6"/>
      <c r="E17" s="6">
        <v>2058659013389</v>
      </c>
      <c r="F17" s="6"/>
      <c r="G17" s="6">
        <v>2369594862898.3501</v>
      </c>
      <c r="H17" s="6"/>
      <c r="I17" s="6">
        <v>74525557</v>
      </c>
      <c r="J17" s="6"/>
      <c r="K17" s="6">
        <v>1297840400232</v>
      </c>
      <c r="L17" s="6"/>
      <c r="M17" s="6">
        <v>-68212126</v>
      </c>
      <c r="N17" s="6"/>
      <c r="O17" s="6">
        <v>1187698175811</v>
      </c>
      <c r="P17" s="6"/>
      <c r="Q17" s="6">
        <v>147142770</v>
      </c>
      <c r="R17" s="6"/>
      <c r="S17" s="6">
        <v>17300</v>
      </c>
      <c r="T17" s="6"/>
      <c r="U17" s="6">
        <v>2318796961352</v>
      </c>
      <c r="V17" s="6"/>
      <c r="W17" s="6">
        <v>2544965348143.7598</v>
      </c>
      <c r="X17" s="8"/>
      <c r="Y17" s="13">
        <v>8.1576032659927925E-2</v>
      </c>
    </row>
    <row r="18" spans="1:25" x14ac:dyDescent="0.55000000000000004">
      <c r="A18" s="1" t="s">
        <v>26</v>
      </c>
      <c r="C18" s="6">
        <v>71872797</v>
      </c>
      <c r="D18" s="6"/>
      <c r="E18" s="6">
        <v>1786368660179</v>
      </c>
      <c r="F18" s="6"/>
      <c r="G18" s="6">
        <v>1757878510482.8701</v>
      </c>
      <c r="H18" s="6"/>
      <c r="I18" s="6">
        <v>94674575</v>
      </c>
      <c r="J18" s="6"/>
      <c r="K18" s="6">
        <v>2337312722126</v>
      </c>
      <c r="L18" s="6"/>
      <c r="M18" s="6">
        <v>-102266030</v>
      </c>
      <c r="N18" s="6"/>
      <c r="O18" s="6">
        <v>2535211289774</v>
      </c>
      <c r="P18" s="6"/>
      <c r="Q18" s="6">
        <v>64281342</v>
      </c>
      <c r="R18" s="6"/>
      <c r="S18" s="6">
        <v>24542</v>
      </c>
      <c r="T18" s="6"/>
      <c r="U18" s="6">
        <v>1584846616442</v>
      </c>
      <c r="V18" s="6"/>
      <c r="W18" s="6">
        <v>1577218017098.8501</v>
      </c>
      <c r="X18" s="8"/>
      <c r="Y18" s="13">
        <v>5.0555968696598008E-2</v>
      </c>
    </row>
    <row r="19" spans="1:25" x14ac:dyDescent="0.55000000000000004">
      <c r="A19" s="1" t="s">
        <v>27</v>
      </c>
      <c r="C19" s="6">
        <v>34625096</v>
      </c>
      <c r="D19" s="6"/>
      <c r="E19" s="6">
        <v>516938785524</v>
      </c>
      <c r="F19" s="6"/>
      <c r="G19" s="6">
        <v>498482964571.67999</v>
      </c>
      <c r="H19" s="6"/>
      <c r="I19" s="6">
        <v>150773064</v>
      </c>
      <c r="J19" s="6"/>
      <c r="K19" s="6">
        <v>2201253258106</v>
      </c>
      <c r="L19" s="6"/>
      <c r="M19" s="6">
        <v>-145406597</v>
      </c>
      <c r="N19" s="6"/>
      <c r="O19" s="6">
        <v>2166607734698</v>
      </c>
      <c r="P19" s="6"/>
      <c r="Q19" s="6">
        <v>39991563</v>
      </c>
      <c r="R19" s="6"/>
      <c r="S19" s="6">
        <v>13870</v>
      </c>
      <c r="T19" s="6"/>
      <c r="U19" s="6">
        <v>574393301352</v>
      </c>
      <c r="V19" s="6"/>
      <c r="W19" s="6">
        <v>554551241602.53296</v>
      </c>
      <c r="X19" s="8"/>
      <c r="Y19" s="13">
        <v>1.7775523045752844E-2</v>
      </c>
    </row>
    <row r="20" spans="1:25" x14ac:dyDescent="0.55000000000000004">
      <c r="A20" s="1" t="s">
        <v>28</v>
      </c>
      <c r="C20" s="6">
        <v>28521705</v>
      </c>
      <c r="D20" s="6"/>
      <c r="E20" s="6">
        <v>328816622508</v>
      </c>
      <c r="F20" s="6"/>
      <c r="G20" s="6">
        <v>319652377575.651</v>
      </c>
      <c r="H20" s="6"/>
      <c r="I20" s="6">
        <v>150127546</v>
      </c>
      <c r="J20" s="6"/>
      <c r="K20" s="6">
        <v>1640474926910</v>
      </c>
      <c r="L20" s="6"/>
      <c r="M20" s="6">
        <v>-128128567</v>
      </c>
      <c r="N20" s="6"/>
      <c r="O20" s="6">
        <v>1407655307405</v>
      </c>
      <c r="P20" s="6"/>
      <c r="Q20" s="6">
        <v>50520684</v>
      </c>
      <c r="R20" s="6"/>
      <c r="S20" s="6">
        <v>10390</v>
      </c>
      <c r="T20" s="6"/>
      <c r="U20" s="6">
        <v>544227891917</v>
      </c>
      <c r="V20" s="6"/>
      <c r="W20" s="6">
        <v>524785240657.14398</v>
      </c>
      <c r="X20" s="8"/>
      <c r="Y20" s="13">
        <v>1.6821407003643443E-2</v>
      </c>
    </row>
    <row r="21" spans="1:25" ht="24.75" thickBot="1" x14ac:dyDescent="0.6">
      <c r="A21" s="1" t="s">
        <v>30</v>
      </c>
      <c r="C21" s="6">
        <v>1476899</v>
      </c>
      <c r="D21" s="6"/>
      <c r="E21" s="6">
        <v>78999891534</v>
      </c>
      <c r="F21" s="6"/>
      <c r="G21" s="6">
        <v>79759741728.846603</v>
      </c>
      <c r="H21" s="6"/>
      <c r="I21" s="6">
        <v>3483473</v>
      </c>
      <c r="J21" s="6"/>
      <c r="K21" s="6">
        <v>189999851387</v>
      </c>
      <c r="L21" s="6"/>
      <c r="M21" s="6">
        <v>-2954436</v>
      </c>
      <c r="N21" s="6"/>
      <c r="O21" s="6">
        <v>162450284240</v>
      </c>
      <c r="P21" s="6"/>
      <c r="Q21" s="6">
        <v>2005936</v>
      </c>
      <c r="R21" s="6"/>
      <c r="S21" s="6">
        <v>55368</v>
      </c>
      <c r="T21" s="6"/>
      <c r="U21" s="6">
        <v>108813273204</v>
      </c>
      <c r="V21" s="6"/>
      <c r="W21" s="6">
        <v>111043839823.416</v>
      </c>
      <c r="X21" s="8"/>
      <c r="Y21" s="13">
        <v>3.5593867361399896E-3</v>
      </c>
    </row>
    <row r="22" spans="1:25" ht="24.75" thickBot="1" x14ac:dyDescent="0.6">
      <c r="A22" s="1" t="s">
        <v>31</v>
      </c>
      <c r="C22" s="8" t="s">
        <v>31</v>
      </c>
      <c r="D22" s="8"/>
      <c r="E22" s="7">
        <f>SUM(E9:E21)</f>
        <v>18246914849327</v>
      </c>
      <c r="F22" s="8"/>
      <c r="G22" s="7">
        <f>SUM(G9:G21)</f>
        <v>19033769430074.086</v>
      </c>
      <c r="H22" s="8"/>
      <c r="I22" s="8" t="s">
        <v>31</v>
      </c>
      <c r="J22" s="8"/>
      <c r="K22" s="7">
        <f>SUM(K9:K21)</f>
        <v>124638739326625</v>
      </c>
      <c r="L22" s="8"/>
      <c r="M22" s="8" t="s">
        <v>31</v>
      </c>
      <c r="N22" s="8"/>
      <c r="O22" s="7">
        <f>SUM(O9:O21)</f>
        <v>124619398384334</v>
      </c>
      <c r="P22" s="8"/>
      <c r="Q22" s="8" t="s">
        <v>31</v>
      </c>
      <c r="R22" s="8"/>
      <c r="S22" s="8" t="s">
        <v>31</v>
      </c>
      <c r="T22" s="8"/>
      <c r="U22" s="7">
        <f>SUM(U9:U21)</f>
        <v>20174408964512</v>
      </c>
      <c r="V22" s="8"/>
      <c r="W22" s="7">
        <f>SUM(W9:W21)</f>
        <v>20680219490358.34</v>
      </c>
      <c r="X22" s="8"/>
      <c r="Y22" s="10">
        <f>SUM(Y9:Y21)</f>
        <v>0.66288142657439997</v>
      </c>
    </row>
    <row r="23" spans="1:25" ht="24.75" thickTop="1" x14ac:dyDescent="0.55000000000000004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</sheetData>
  <mergeCells count="17"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S26"/>
  <sheetViews>
    <sheetView rightToLeft="1" topLeftCell="I7" workbookViewId="0">
      <selection activeCell="AK17" sqref="AK17"/>
    </sheetView>
  </sheetViews>
  <sheetFormatPr defaultRowHeight="24" x14ac:dyDescent="0.55000000000000004"/>
  <cols>
    <col min="1" max="1" width="40.570312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7.285156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6.42578125" style="1" bestFit="1" customWidth="1"/>
    <col min="26" max="26" width="1" style="1" customWidth="1"/>
    <col min="27" max="27" width="12.85546875" style="1" bestFit="1" customWidth="1"/>
    <col min="28" max="28" width="1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71" ht="24.75" x14ac:dyDescent="0.55000000000000004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  <c r="R2" s="24" t="s">
        <v>0</v>
      </c>
      <c r="S2" s="24" t="s">
        <v>0</v>
      </c>
      <c r="T2" s="24" t="s">
        <v>0</v>
      </c>
      <c r="U2" s="24" t="s">
        <v>0</v>
      </c>
      <c r="V2" s="24" t="s">
        <v>0</v>
      </c>
      <c r="W2" s="24" t="s">
        <v>0</v>
      </c>
      <c r="X2" s="24" t="s">
        <v>0</v>
      </c>
      <c r="Y2" s="24" t="s">
        <v>0</v>
      </c>
      <c r="Z2" s="24" t="s">
        <v>0</v>
      </c>
      <c r="AA2" s="24" t="s">
        <v>0</v>
      </c>
      <c r="AB2" s="24" t="s">
        <v>0</v>
      </c>
      <c r="AC2" s="24" t="s">
        <v>0</v>
      </c>
      <c r="AD2" s="24" t="s">
        <v>0</v>
      </c>
      <c r="AE2" s="24" t="s">
        <v>0</v>
      </c>
      <c r="AF2" s="24" t="s">
        <v>0</v>
      </c>
      <c r="AG2" s="24" t="s">
        <v>0</v>
      </c>
      <c r="AH2" s="24" t="s">
        <v>0</v>
      </c>
      <c r="AI2" s="24" t="s">
        <v>0</v>
      </c>
      <c r="AJ2" s="24" t="s">
        <v>0</v>
      </c>
      <c r="AK2" s="24" t="s">
        <v>0</v>
      </c>
    </row>
    <row r="3" spans="1:71" ht="24.75" x14ac:dyDescent="0.55000000000000004">
      <c r="A3" s="24" t="s">
        <v>1</v>
      </c>
      <c r="B3" s="24" t="s">
        <v>1</v>
      </c>
      <c r="C3" s="24" t="s">
        <v>1</v>
      </c>
      <c r="D3" s="24" t="s">
        <v>1</v>
      </c>
      <c r="E3" s="24" t="s">
        <v>1</v>
      </c>
      <c r="F3" s="24" t="s">
        <v>1</v>
      </c>
      <c r="G3" s="24" t="s">
        <v>1</v>
      </c>
      <c r="H3" s="24" t="s">
        <v>1</v>
      </c>
      <c r="I3" s="24" t="s">
        <v>1</v>
      </c>
      <c r="J3" s="24" t="s">
        <v>1</v>
      </c>
      <c r="K3" s="24" t="s">
        <v>1</v>
      </c>
      <c r="L3" s="24" t="s">
        <v>1</v>
      </c>
      <c r="M3" s="24" t="s">
        <v>1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  <c r="AG3" s="24" t="s">
        <v>1</v>
      </c>
      <c r="AH3" s="24" t="s">
        <v>1</v>
      </c>
      <c r="AI3" s="24" t="s">
        <v>1</v>
      </c>
      <c r="AJ3" s="24" t="s">
        <v>1</v>
      </c>
      <c r="AK3" s="24" t="s">
        <v>1</v>
      </c>
    </row>
    <row r="4" spans="1:71" ht="24.75" x14ac:dyDescent="0.55000000000000004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  <c r="N4" s="24" t="s">
        <v>2</v>
      </c>
      <c r="O4" s="24" t="s">
        <v>2</v>
      </c>
      <c r="P4" s="24" t="s">
        <v>2</v>
      </c>
      <c r="Q4" s="24" t="s">
        <v>2</v>
      </c>
      <c r="R4" s="24" t="s">
        <v>2</v>
      </c>
      <c r="S4" s="24" t="s">
        <v>2</v>
      </c>
      <c r="T4" s="24" t="s">
        <v>2</v>
      </c>
      <c r="U4" s="24" t="s">
        <v>2</v>
      </c>
      <c r="V4" s="24" t="s">
        <v>2</v>
      </c>
      <c r="W4" s="24" t="s">
        <v>2</v>
      </c>
      <c r="X4" s="24" t="s">
        <v>2</v>
      </c>
      <c r="Y4" s="24" t="s">
        <v>2</v>
      </c>
      <c r="Z4" s="24" t="s">
        <v>2</v>
      </c>
      <c r="AA4" s="24" t="s">
        <v>2</v>
      </c>
      <c r="AB4" s="24" t="s">
        <v>2</v>
      </c>
      <c r="AC4" s="24" t="s">
        <v>2</v>
      </c>
      <c r="AD4" s="24" t="s">
        <v>2</v>
      </c>
      <c r="AE4" s="24" t="s">
        <v>2</v>
      </c>
      <c r="AF4" s="24" t="s">
        <v>2</v>
      </c>
      <c r="AG4" s="24" t="s">
        <v>2</v>
      </c>
      <c r="AH4" s="24" t="s">
        <v>2</v>
      </c>
      <c r="AI4" s="24" t="s">
        <v>2</v>
      </c>
      <c r="AJ4" s="24" t="s">
        <v>2</v>
      </c>
      <c r="AK4" s="24" t="s">
        <v>2</v>
      </c>
    </row>
    <row r="6" spans="1:71" ht="24.75" x14ac:dyDescent="0.55000000000000004">
      <c r="A6" s="23" t="s">
        <v>33</v>
      </c>
      <c r="B6" s="23" t="s">
        <v>33</v>
      </c>
      <c r="C6" s="23" t="s">
        <v>33</v>
      </c>
      <c r="D6" s="23" t="s">
        <v>33</v>
      </c>
      <c r="E6" s="23" t="s">
        <v>33</v>
      </c>
      <c r="F6" s="23" t="s">
        <v>33</v>
      </c>
      <c r="G6" s="23" t="s">
        <v>33</v>
      </c>
      <c r="H6" s="23" t="s">
        <v>33</v>
      </c>
      <c r="I6" s="23" t="s">
        <v>33</v>
      </c>
      <c r="J6" s="23" t="s">
        <v>33</v>
      </c>
      <c r="K6" s="23" t="s">
        <v>33</v>
      </c>
      <c r="L6" s="23" t="s">
        <v>33</v>
      </c>
      <c r="M6" s="23" t="s">
        <v>33</v>
      </c>
      <c r="O6" s="23" t="s">
        <v>200</v>
      </c>
      <c r="P6" s="23" t="s">
        <v>4</v>
      </c>
      <c r="Q6" s="23" t="s">
        <v>4</v>
      </c>
      <c r="R6" s="23" t="s">
        <v>4</v>
      </c>
      <c r="S6" s="23" t="s">
        <v>4</v>
      </c>
      <c r="U6" s="23" t="s">
        <v>5</v>
      </c>
      <c r="V6" s="23" t="s">
        <v>5</v>
      </c>
      <c r="W6" s="23" t="s">
        <v>5</v>
      </c>
      <c r="X6" s="23" t="s">
        <v>5</v>
      </c>
      <c r="Y6" s="23" t="s">
        <v>5</v>
      </c>
      <c r="Z6" s="23" t="s">
        <v>5</v>
      </c>
      <c r="AA6" s="23" t="s">
        <v>5</v>
      </c>
      <c r="AC6" s="23" t="s">
        <v>6</v>
      </c>
      <c r="AD6" s="23" t="s">
        <v>6</v>
      </c>
      <c r="AE6" s="23" t="s">
        <v>6</v>
      </c>
      <c r="AF6" s="23" t="s">
        <v>6</v>
      </c>
      <c r="AG6" s="23" t="s">
        <v>6</v>
      </c>
      <c r="AH6" s="23" t="s">
        <v>6</v>
      </c>
      <c r="AI6" s="23" t="s">
        <v>6</v>
      </c>
      <c r="AJ6" s="23" t="s">
        <v>6</v>
      </c>
      <c r="AK6" s="23" t="s">
        <v>6</v>
      </c>
    </row>
    <row r="7" spans="1:71" ht="24.75" x14ac:dyDescent="0.55000000000000004">
      <c r="A7" s="23" t="s">
        <v>34</v>
      </c>
      <c r="C7" s="23" t="s">
        <v>35</v>
      </c>
      <c r="E7" s="23" t="s">
        <v>36</v>
      </c>
      <c r="G7" s="23" t="s">
        <v>37</v>
      </c>
      <c r="I7" s="23" t="s">
        <v>38</v>
      </c>
      <c r="K7" s="23" t="s">
        <v>39</v>
      </c>
      <c r="M7" s="23" t="s">
        <v>32</v>
      </c>
      <c r="O7" s="23" t="s">
        <v>7</v>
      </c>
      <c r="Q7" s="23" t="s">
        <v>8</v>
      </c>
      <c r="S7" s="23" t="s">
        <v>9</v>
      </c>
      <c r="U7" s="23" t="s">
        <v>10</v>
      </c>
      <c r="V7" s="23" t="s">
        <v>10</v>
      </c>
      <c r="W7" s="23" t="s">
        <v>10</v>
      </c>
      <c r="Y7" s="23" t="s">
        <v>11</v>
      </c>
      <c r="Z7" s="23" t="s">
        <v>11</v>
      </c>
      <c r="AA7" s="23" t="s">
        <v>11</v>
      </c>
      <c r="AC7" s="23" t="s">
        <v>7</v>
      </c>
      <c r="AE7" s="23" t="s">
        <v>40</v>
      </c>
      <c r="AG7" s="23" t="s">
        <v>8</v>
      </c>
      <c r="AI7" s="23" t="s">
        <v>9</v>
      </c>
      <c r="AK7" s="23" t="s">
        <v>13</v>
      </c>
    </row>
    <row r="8" spans="1:71" ht="24.75" x14ac:dyDescent="0.55000000000000004">
      <c r="A8" s="23" t="s">
        <v>34</v>
      </c>
      <c r="C8" s="23" t="s">
        <v>35</v>
      </c>
      <c r="E8" s="23" t="s">
        <v>36</v>
      </c>
      <c r="G8" s="23" t="s">
        <v>37</v>
      </c>
      <c r="I8" s="23" t="s">
        <v>38</v>
      </c>
      <c r="K8" s="23" t="s">
        <v>39</v>
      </c>
      <c r="M8" s="23" t="s">
        <v>32</v>
      </c>
      <c r="O8" s="23" t="s">
        <v>7</v>
      </c>
      <c r="Q8" s="23" t="s">
        <v>8</v>
      </c>
      <c r="S8" s="23" t="s">
        <v>9</v>
      </c>
      <c r="U8" s="23" t="s">
        <v>7</v>
      </c>
      <c r="W8" s="23" t="s">
        <v>8</v>
      </c>
      <c r="Y8" s="23" t="s">
        <v>7</v>
      </c>
      <c r="AA8" s="23" t="s">
        <v>14</v>
      </c>
      <c r="AC8" s="23" t="s">
        <v>7</v>
      </c>
      <c r="AE8" s="23" t="s">
        <v>40</v>
      </c>
      <c r="AG8" s="23" t="s">
        <v>8</v>
      </c>
      <c r="AI8" s="23" t="s">
        <v>9</v>
      </c>
      <c r="AK8" s="23" t="s">
        <v>13</v>
      </c>
    </row>
    <row r="9" spans="1:71" x14ac:dyDescent="0.55000000000000004">
      <c r="A9" s="1" t="s">
        <v>41</v>
      </c>
      <c r="C9" s="8" t="s">
        <v>42</v>
      </c>
      <c r="D9" s="8"/>
      <c r="E9" s="8" t="s">
        <v>42</v>
      </c>
      <c r="F9" s="8"/>
      <c r="G9" s="8" t="s">
        <v>43</v>
      </c>
      <c r="H9" s="8"/>
      <c r="I9" s="8" t="s">
        <v>44</v>
      </c>
      <c r="J9" s="8"/>
      <c r="K9" s="11">
        <v>40.5</v>
      </c>
      <c r="L9" s="8"/>
      <c r="M9" s="11">
        <v>40.5</v>
      </c>
      <c r="N9" s="8"/>
      <c r="O9" s="11">
        <v>3924</v>
      </c>
      <c r="P9" s="8"/>
      <c r="Q9" s="11">
        <v>13497775200</v>
      </c>
      <c r="R9" s="8"/>
      <c r="S9" s="11">
        <v>18830895983</v>
      </c>
      <c r="T9" s="8"/>
      <c r="U9" s="11">
        <v>0</v>
      </c>
      <c r="V9" s="8"/>
      <c r="W9" s="11">
        <v>0</v>
      </c>
      <c r="X9" s="8"/>
      <c r="Y9" s="11">
        <v>0</v>
      </c>
      <c r="Z9" s="8"/>
      <c r="AA9" s="11">
        <v>0</v>
      </c>
      <c r="AB9" s="8"/>
      <c r="AC9" s="11">
        <v>3924</v>
      </c>
      <c r="AD9" s="8"/>
      <c r="AE9" s="11">
        <v>4916647</v>
      </c>
      <c r="AF9" s="8"/>
      <c r="AG9" s="11">
        <v>13497775200</v>
      </c>
      <c r="AH9" s="8"/>
      <c r="AI9" s="11">
        <v>19278939243</v>
      </c>
      <c r="AJ9" s="8"/>
      <c r="AK9" s="8" t="s">
        <v>45</v>
      </c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</row>
    <row r="10" spans="1:71" x14ac:dyDescent="0.55000000000000004">
      <c r="A10" s="1" t="s">
        <v>46</v>
      </c>
      <c r="C10" s="8" t="s">
        <v>42</v>
      </c>
      <c r="D10" s="8"/>
      <c r="E10" s="8" t="s">
        <v>42</v>
      </c>
      <c r="F10" s="8"/>
      <c r="G10" s="8" t="s">
        <v>43</v>
      </c>
      <c r="H10" s="8"/>
      <c r="I10" s="8" t="s">
        <v>44</v>
      </c>
      <c r="J10" s="8"/>
      <c r="K10" s="11">
        <v>40.5</v>
      </c>
      <c r="L10" s="8"/>
      <c r="M10" s="11">
        <v>40.5</v>
      </c>
      <c r="N10" s="8"/>
      <c r="O10" s="11">
        <v>436</v>
      </c>
      <c r="P10" s="8"/>
      <c r="Q10" s="11">
        <v>1536363284</v>
      </c>
      <c r="R10" s="8"/>
      <c r="S10" s="11">
        <v>2092321775</v>
      </c>
      <c r="T10" s="8"/>
      <c r="U10" s="11">
        <v>0</v>
      </c>
      <c r="V10" s="8"/>
      <c r="W10" s="11">
        <v>0</v>
      </c>
      <c r="X10" s="8"/>
      <c r="Y10" s="11">
        <v>0</v>
      </c>
      <c r="Z10" s="8"/>
      <c r="AA10" s="11">
        <v>0</v>
      </c>
      <c r="AB10" s="8"/>
      <c r="AC10" s="11">
        <v>436</v>
      </c>
      <c r="AD10" s="8"/>
      <c r="AE10" s="11">
        <v>4916647</v>
      </c>
      <c r="AF10" s="8"/>
      <c r="AG10" s="11">
        <v>1536363284</v>
      </c>
      <c r="AH10" s="8"/>
      <c r="AI10" s="11">
        <v>2142104360</v>
      </c>
      <c r="AJ10" s="8"/>
      <c r="AK10" s="8" t="s">
        <v>47</v>
      </c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</row>
    <row r="11" spans="1:71" x14ac:dyDescent="0.55000000000000004">
      <c r="A11" s="1" t="s">
        <v>48</v>
      </c>
      <c r="C11" s="8" t="s">
        <v>42</v>
      </c>
      <c r="D11" s="8"/>
      <c r="E11" s="8" t="s">
        <v>42</v>
      </c>
      <c r="F11" s="8"/>
      <c r="G11" s="8" t="s">
        <v>49</v>
      </c>
      <c r="H11" s="8"/>
      <c r="I11" s="8" t="s">
        <v>50</v>
      </c>
      <c r="J11" s="8"/>
      <c r="K11" s="11">
        <v>54.06</v>
      </c>
      <c r="L11" s="8"/>
      <c r="M11" s="11">
        <v>54.06</v>
      </c>
      <c r="N11" s="8"/>
      <c r="O11" s="11">
        <v>134150</v>
      </c>
      <c r="P11" s="8"/>
      <c r="Q11" s="11">
        <v>499994489500</v>
      </c>
      <c r="R11" s="8"/>
      <c r="S11" s="11">
        <v>603219766136</v>
      </c>
      <c r="T11" s="8"/>
      <c r="U11" s="11">
        <v>0</v>
      </c>
      <c r="V11" s="8"/>
      <c r="W11" s="11">
        <v>0</v>
      </c>
      <c r="X11" s="8"/>
      <c r="Y11" s="11">
        <v>0</v>
      </c>
      <c r="Z11" s="8"/>
      <c r="AA11" s="11">
        <v>0</v>
      </c>
      <c r="AB11" s="8"/>
      <c r="AC11" s="11">
        <v>134150</v>
      </c>
      <c r="AD11" s="8"/>
      <c r="AE11" s="11">
        <v>4572540</v>
      </c>
      <c r="AF11" s="8"/>
      <c r="AG11" s="11">
        <v>499994489500</v>
      </c>
      <c r="AH11" s="8"/>
      <c r="AI11" s="11">
        <v>612961562924</v>
      </c>
      <c r="AJ11" s="8"/>
      <c r="AK11" s="8" t="s">
        <v>51</v>
      </c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</row>
    <row r="12" spans="1:71" x14ac:dyDescent="0.55000000000000004">
      <c r="A12" s="1" t="s">
        <v>52</v>
      </c>
      <c r="C12" s="8" t="s">
        <v>42</v>
      </c>
      <c r="D12" s="8"/>
      <c r="E12" s="8" t="s">
        <v>42</v>
      </c>
      <c r="F12" s="8"/>
      <c r="G12" s="8" t="s">
        <v>53</v>
      </c>
      <c r="H12" s="8"/>
      <c r="I12" s="8" t="s">
        <v>54</v>
      </c>
      <c r="J12" s="8"/>
      <c r="K12" s="11">
        <v>30.5</v>
      </c>
      <c r="L12" s="8"/>
      <c r="M12" s="11">
        <v>30.5</v>
      </c>
      <c r="N12" s="8"/>
      <c r="O12" s="11">
        <v>3772</v>
      </c>
      <c r="P12" s="8"/>
      <c r="Q12" s="11">
        <v>10000552720</v>
      </c>
      <c r="R12" s="8"/>
      <c r="S12" s="11">
        <v>9993302319</v>
      </c>
      <c r="T12" s="8"/>
      <c r="U12" s="11">
        <v>0</v>
      </c>
      <c r="V12" s="8"/>
      <c r="W12" s="11">
        <v>0</v>
      </c>
      <c r="X12" s="8"/>
      <c r="Y12" s="11">
        <v>0</v>
      </c>
      <c r="Z12" s="8"/>
      <c r="AA12" s="11">
        <v>0</v>
      </c>
      <c r="AB12" s="8"/>
      <c r="AC12" s="11">
        <v>3772</v>
      </c>
      <c r="AD12" s="8"/>
      <c r="AE12" s="11">
        <v>2651260</v>
      </c>
      <c r="AF12" s="8"/>
      <c r="AG12" s="11">
        <v>10000552720</v>
      </c>
      <c r="AH12" s="8"/>
      <c r="AI12" s="11">
        <v>9993302319</v>
      </c>
      <c r="AJ12" s="8"/>
      <c r="AK12" s="8" t="s">
        <v>55</v>
      </c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</row>
    <row r="13" spans="1:71" x14ac:dyDescent="0.55000000000000004">
      <c r="A13" s="1" t="s">
        <v>56</v>
      </c>
      <c r="C13" s="8" t="s">
        <v>42</v>
      </c>
      <c r="D13" s="8"/>
      <c r="E13" s="8" t="s">
        <v>42</v>
      </c>
      <c r="F13" s="8"/>
      <c r="G13" s="8" t="s">
        <v>57</v>
      </c>
      <c r="H13" s="8"/>
      <c r="I13" s="8" t="s">
        <v>58</v>
      </c>
      <c r="J13" s="8"/>
      <c r="K13" s="11">
        <v>30</v>
      </c>
      <c r="L13" s="8"/>
      <c r="M13" s="11">
        <v>30</v>
      </c>
      <c r="N13" s="8"/>
      <c r="O13" s="11">
        <v>33355</v>
      </c>
      <c r="P13" s="8"/>
      <c r="Q13" s="11">
        <v>49962254370</v>
      </c>
      <c r="R13" s="8"/>
      <c r="S13" s="11">
        <v>50662645298</v>
      </c>
      <c r="T13" s="8"/>
      <c r="U13" s="11">
        <v>16</v>
      </c>
      <c r="V13" s="8"/>
      <c r="W13" s="11">
        <v>24268108</v>
      </c>
      <c r="X13" s="8"/>
      <c r="Y13" s="11">
        <v>0</v>
      </c>
      <c r="Z13" s="8"/>
      <c r="AA13" s="11">
        <v>0</v>
      </c>
      <c r="AB13" s="8"/>
      <c r="AC13" s="11">
        <v>33371</v>
      </c>
      <c r="AD13" s="8"/>
      <c r="AE13" s="11">
        <v>1556827</v>
      </c>
      <c r="AF13" s="8"/>
      <c r="AG13" s="11">
        <v>49986522478</v>
      </c>
      <c r="AH13" s="8"/>
      <c r="AI13" s="11">
        <v>51915225750</v>
      </c>
      <c r="AJ13" s="8"/>
      <c r="AK13" s="8" t="s">
        <v>59</v>
      </c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</row>
    <row r="14" spans="1:71" x14ac:dyDescent="0.55000000000000004">
      <c r="A14" s="1" t="s">
        <v>60</v>
      </c>
      <c r="C14" s="8" t="s">
        <v>42</v>
      </c>
      <c r="D14" s="8"/>
      <c r="E14" s="8" t="s">
        <v>42</v>
      </c>
      <c r="F14" s="8"/>
      <c r="G14" s="8" t="s">
        <v>61</v>
      </c>
      <c r="H14" s="8"/>
      <c r="I14" s="8" t="s">
        <v>62</v>
      </c>
      <c r="J14" s="8"/>
      <c r="K14" s="11">
        <v>30</v>
      </c>
      <c r="L14" s="8"/>
      <c r="M14" s="11">
        <v>30</v>
      </c>
      <c r="N14" s="8"/>
      <c r="O14" s="11">
        <v>23887</v>
      </c>
      <c r="P14" s="8"/>
      <c r="Q14" s="11">
        <v>29974329901</v>
      </c>
      <c r="R14" s="8"/>
      <c r="S14" s="11">
        <v>30654519663</v>
      </c>
      <c r="T14" s="8"/>
      <c r="U14" s="11">
        <v>5</v>
      </c>
      <c r="V14" s="8"/>
      <c r="W14" s="11">
        <v>6353196</v>
      </c>
      <c r="X14" s="8"/>
      <c r="Y14" s="11">
        <v>0</v>
      </c>
      <c r="Z14" s="8"/>
      <c r="AA14" s="11">
        <v>0</v>
      </c>
      <c r="AB14" s="8"/>
      <c r="AC14" s="11">
        <v>23892</v>
      </c>
      <c r="AD14" s="8"/>
      <c r="AE14" s="11">
        <v>1300093</v>
      </c>
      <c r="AF14" s="8"/>
      <c r="AG14" s="11">
        <v>29980683097</v>
      </c>
      <c r="AH14" s="8"/>
      <c r="AI14" s="11">
        <v>31039312148</v>
      </c>
      <c r="AJ14" s="8"/>
      <c r="AK14" s="8" t="s">
        <v>63</v>
      </c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</row>
    <row r="15" spans="1:71" x14ac:dyDescent="0.55000000000000004">
      <c r="A15" s="1" t="s">
        <v>64</v>
      </c>
      <c r="C15" s="8" t="s">
        <v>42</v>
      </c>
      <c r="D15" s="8"/>
      <c r="E15" s="8" t="s">
        <v>42</v>
      </c>
      <c r="F15" s="8"/>
      <c r="G15" s="8" t="s">
        <v>65</v>
      </c>
      <c r="H15" s="8"/>
      <c r="I15" s="8" t="s">
        <v>66</v>
      </c>
      <c r="J15" s="8"/>
      <c r="K15" s="11">
        <v>23</v>
      </c>
      <c r="L15" s="8"/>
      <c r="M15" s="11">
        <v>23</v>
      </c>
      <c r="N15" s="8"/>
      <c r="O15" s="11">
        <v>9335</v>
      </c>
      <c r="P15" s="8"/>
      <c r="Q15" s="11">
        <v>9313846842</v>
      </c>
      <c r="R15" s="8"/>
      <c r="S15" s="11">
        <v>9239563269</v>
      </c>
      <c r="T15" s="8"/>
      <c r="U15" s="11">
        <v>0</v>
      </c>
      <c r="V15" s="8"/>
      <c r="W15" s="11">
        <v>0</v>
      </c>
      <c r="X15" s="8"/>
      <c r="Y15" s="11">
        <v>0</v>
      </c>
      <c r="Z15" s="8"/>
      <c r="AA15" s="11">
        <v>0</v>
      </c>
      <c r="AB15" s="8"/>
      <c r="AC15" s="11">
        <v>9335</v>
      </c>
      <c r="AD15" s="8"/>
      <c r="AE15" s="11">
        <v>989920</v>
      </c>
      <c r="AF15" s="8"/>
      <c r="AG15" s="11">
        <v>9313846842</v>
      </c>
      <c r="AH15" s="8"/>
      <c r="AI15" s="11">
        <v>9239563269</v>
      </c>
      <c r="AJ15" s="8"/>
      <c r="AK15" s="8" t="s">
        <v>55</v>
      </c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</row>
    <row r="16" spans="1:71" x14ac:dyDescent="0.55000000000000004">
      <c r="A16" s="1" t="s">
        <v>67</v>
      </c>
      <c r="C16" s="8" t="s">
        <v>42</v>
      </c>
      <c r="D16" s="8"/>
      <c r="E16" s="8" t="s">
        <v>42</v>
      </c>
      <c r="F16" s="8"/>
      <c r="G16" s="8" t="s">
        <v>68</v>
      </c>
      <c r="H16" s="8"/>
      <c r="I16" s="8" t="s">
        <v>69</v>
      </c>
      <c r="J16" s="8"/>
      <c r="K16" s="11">
        <v>23</v>
      </c>
      <c r="L16" s="8"/>
      <c r="M16" s="11">
        <v>23</v>
      </c>
      <c r="N16" s="8"/>
      <c r="O16" s="11">
        <v>20000</v>
      </c>
      <c r="P16" s="8"/>
      <c r="Q16" s="11">
        <v>20000000000</v>
      </c>
      <c r="R16" s="8"/>
      <c r="S16" s="11">
        <v>18397332000</v>
      </c>
      <c r="T16" s="8"/>
      <c r="U16" s="11">
        <v>0</v>
      </c>
      <c r="V16" s="8"/>
      <c r="W16" s="11">
        <v>0</v>
      </c>
      <c r="X16" s="8"/>
      <c r="Y16" s="11">
        <v>0</v>
      </c>
      <c r="Z16" s="8"/>
      <c r="AA16" s="11">
        <v>0</v>
      </c>
      <c r="AB16" s="8"/>
      <c r="AC16" s="11">
        <v>20000</v>
      </c>
      <c r="AD16" s="8"/>
      <c r="AE16" s="11">
        <v>920000</v>
      </c>
      <c r="AF16" s="8"/>
      <c r="AG16" s="11">
        <v>20000000000</v>
      </c>
      <c r="AH16" s="8"/>
      <c r="AI16" s="11">
        <v>18397332000</v>
      </c>
      <c r="AJ16" s="8"/>
      <c r="AK16" s="8" t="s">
        <v>45</v>
      </c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</row>
    <row r="17" spans="1:71" x14ac:dyDescent="0.55000000000000004">
      <c r="A17" s="1" t="s">
        <v>70</v>
      </c>
      <c r="C17" s="8" t="s">
        <v>42</v>
      </c>
      <c r="D17" s="8"/>
      <c r="E17" s="8" t="s">
        <v>42</v>
      </c>
      <c r="F17" s="8"/>
      <c r="G17" s="8" t="s">
        <v>71</v>
      </c>
      <c r="H17" s="8"/>
      <c r="I17" s="8" t="s">
        <v>72</v>
      </c>
      <c r="J17" s="8"/>
      <c r="K17" s="11">
        <v>23</v>
      </c>
      <c r="L17" s="8"/>
      <c r="M17" s="11">
        <v>23</v>
      </c>
      <c r="N17" s="8"/>
      <c r="O17" s="11">
        <v>5000</v>
      </c>
      <c r="P17" s="8"/>
      <c r="Q17" s="11">
        <v>5000000000</v>
      </c>
      <c r="R17" s="8"/>
      <c r="S17" s="11">
        <v>4996375000</v>
      </c>
      <c r="T17" s="8"/>
      <c r="U17" s="11">
        <v>0</v>
      </c>
      <c r="V17" s="8"/>
      <c r="W17" s="11">
        <v>0</v>
      </c>
      <c r="X17" s="8"/>
      <c r="Y17" s="11">
        <v>0</v>
      </c>
      <c r="Z17" s="8"/>
      <c r="AA17" s="11">
        <v>0</v>
      </c>
      <c r="AB17" s="8"/>
      <c r="AC17" s="11">
        <v>5000</v>
      </c>
      <c r="AD17" s="8"/>
      <c r="AE17" s="11">
        <v>1000000</v>
      </c>
      <c r="AF17" s="8"/>
      <c r="AG17" s="11">
        <v>5000000000</v>
      </c>
      <c r="AH17" s="8"/>
      <c r="AI17" s="11">
        <v>4996375000</v>
      </c>
      <c r="AJ17" s="8"/>
      <c r="AK17" s="8" t="s">
        <v>73</v>
      </c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</row>
    <row r="18" spans="1:71" x14ac:dyDescent="0.55000000000000004">
      <c r="A18" s="1" t="s">
        <v>74</v>
      </c>
      <c r="C18" s="8" t="s">
        <v>42</v>
      </c>
      <c r="D18" s="8"/>
      <c r="E18" s="8" t="s">
        <v>42</v>
      </c>
      <c r="F18" s="8"/>
      <c r="G18" s="8" t="s">
        <v>75</v>
      </c>
      <c r="H18" s="8"/>
      <c r="I18" s="8" t="s">
        <v>76</v>
      </c>
      <c r="J18" s="8"/>
      <c r="K18" s="11">
        <v>23</v>
      </c>
      <c r="L18" s="8"/>
      <c r="M18" s="11">
        <v>23</v>
      </c>
      <c r="N18" s="8"/>
      <c r="O18" s="11">
        <v>200000</v>
      </c>
      <c r="P18" s="8"/>
      <c r="Q18" s="11">
        <v>200000000000</v>
      </c>
      <c r="R18" s="8"/>
      <c r="S18" s="11">
        <v>199855000000</v>
      </c>
      <c r="T18" s="8"/>
      <c r="U18" s="11">
        <v>0</v>
      </c>
      <c r="V18" s="8"/>
      <c r="W18" s="11">
        <v>0</v>
      </c>
      <c r="X18" s="8"/>
      <c r="Y18" s="11">
        <v>0</v>
      </c>
      <c r="Z18" s="8"/>
      <c r="AA18" s="11">
        <v>0</v>
      </c>
      <c r="AB18" s="8"/>
      <c r="AC18" s="11">
        <v>200000</v>
      </c>
      <c r="AD18" s="8"/>
      <c r="AE18" s="11">
        <v>1000000</v>
      </c>
      <c r="AF18" s="8"/>
      <c r="AG18" s="11">
        <v>200000000000</v>
      </c>
      <c r="AH18" s="8"/>
      <c r="AI18" s="11">
        <v>199855000000</v>
      </c>
      <c r="AJ18" s="8"/>
      <c r="AK18" s="8" t="s">
        <v>77</v>
      </c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</row>
    <row r="19" spans="1:71" x14ac:dyDescent="0.55000000000000004">
      <c r="A19" s="1" t="s">
        <v>78</v>
      </c>
      <c r="C19" s="8" t="s">
        <v>42</v>
      </c>
      <c r="D19" s="8"/>
      <c r="E19" s="8" t="s">
        <v>42</v>
      </c>
      <c r="F19" s="8"/>
      <c r="G19" s="8" t="s">
        <v>79</v>
      </c>
      <c r="H19" s="8"/>
      <c r="I19" s="8" t="s">
        <v>80</v>
      </c>
      <c r="J19" s="8"/>
      <c r="K19" s="11">
        <v>23</v>
      </c>
      <c r="L19" s="8"/>
      <c r="M19" s="11">
        <v>23</v>
      </c>
      <c r="N19" s="8"/>
      <c r="O19" s="11">
        <v>5000</v>
      </c>
      <c r="P19" s="8"/>
      <c r="Q19" s="11">
        <v>5000725000</v>
      </c>
      <c r="R19" s="8"/>
      <c r="S19" s="11">
        <v>4999275000</v>
      </c>
      <c r="T19" s="8"/>
      <c r="U19" s="11">
        <v>0</v>
      </c>
      <c r="V19" s="8"/>
      <c r="W19" s="11">
        <v>0</v>
      </c>
      <c r="X19" s="8"/>
      <c r="Y19" s="11">
        <v>0</v>
      </c>
      <c r="Z19" s="8"/>
      <c r="AA19" s="11">
        <v>0</v>
      </c>
      <c r="AB19" s="8"/>
      <c r="AC19" s="11">
        <v>5000</v>
      </c>
      <c r="AD19" s="8"/>
      <c r="AE19" s="11">
        <v>1000000</v>
      </c>
      <c r="AF19" s="8"/>
      <c r="AG19" s="11">
        <v>5000725000</v>
      </c>
      <c r="AH19" s="8"/>
      <c r="AI19" s="11">
        <v>4999275000</v>
      </c>
      <c r="AJ19" s="8"/>
      <c r="AK19" s="8" t="s">
        <v>73</v>
      </c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</row>
    <row r="20" spans="1:71" x14ac:dyDescent="0.55000000000000004">
      <c r="A20" s="1" t="s">
        <v>81</v>
      </c>
      <c r="C20" s="8" t="s">
        <v>42</v>
      </c>
      <c r="D20" s="8"/>
      <c r="E20" s="8" t="s">
        <v>42</v>
      </c>
      <c r="F20" s="8"/>
      <c r="G20" s="8" t="s">
        <v>82</v>
      </c>
      <c r="H20" s="8"/>
      <c r="I20" s="8" t="s">
        <v>83</v>
      </c>
      <c r="J20" s="8"/>
      <c r="K20" s="11">
        <v>20.5</v>
      </c>
      <c r="L20" s="8"/>
      <c r="M20" s="11">
        <v>20.5</v>
      </c>
      <c r="N20" s="8"/>
      <c r="O20" s="11">
        <v>5000</v>
      </c>
      <c r="P20" s="8"/>
      <c r="Q20" s="11">
        <v>5000725000</v>
      </c>
      <c r="R20" s="8"/>
      <c r="S20" s="11">
        <v>4999275000</v>
      </c>
      <c r="T20" s="8"/>
      <c r="U20" s="11">
        <v>0</v>
      </c>
      <c r="V20" s="8"/>
      <c r="W20" s="11">
        <v>0</v>
      </c>
      <c r="X20" s="8"/>
      <c r="Y20" s="11">
        <v>0</v>
      </c>
      <c r="Z20" s="8"/>
      <c r="AA20" s="11">
        <v>0</v>
      </c>
      <c r="AB20" s="8"/>
      <c r="AC20" s="11">
        <v>5000</v>
      </c>
      <c r="AD20" s="8"/>
      <c r="AE20" s="11">
        <v>1000000</v>
      </c>
      <c r="AF20" s="8"/>
      <c r="AG20" s="11">
        <v>5000725000</v>
      </c>
      <c r="AH20" s="8"/>
      <c r="AI20" s="11">
        <v>4999275000</v>
      </c>
      <c r="AJ20" s="8"/>
      <c r="AK20" s="8" t="s">
        <v>73</v>
      </c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</row>
    <row r="21" spans="1:71" x14ac:dyDescent="0.55000000000000004">
      <c r="A21" s="1" t="s">
        <v>84</v>
      </c>
      <c r="C21" s="8" t="s">
        <v>42</v>
      </c>
      <c r="D21" s="8"/>
      <c r="E21" s="8" t="s">
        <v>42</v>
      </c>
      <c r="F21" s="8"/>
      <c r="G21" s="8" t="s">
        <v>85</v>
      </c>
      <c r="H21" s="8"/>
      <c r="I21" s="8" t="s">
        <v>86</v>
      </c>
      <c r="J21" s="8"/>
      <c r="K21" s="11">
        <v>0</v>
      </c>
      <c r="L21" s="8"/>
      <c r="M21" s="11">
        <v>0</v>
      </c>
      <c r="N21" s="8"/>
      <c r="O21" s="11">
        <v>0</v>
      </c>
      <c r="P21" s="8"/>
      <c r="Q21" s="11">
        <v>0</v>
      </c>
      <c r="R21" s="8"/>
      <c r="S21" s="11">
        <v>0</v>
      </c>
      <c r="T21" s="8"/>
      <c r="U21" s="11">
        <v>64800</v>
      </c>
      <c r="V21" s="8"/>
      <c r="W21" s="11">
        <v>99956851200</v>
      </c>
      <c r="X21" s="8"/>
      <c r="Y21" s="11">
        <v>0</v>
      </c>
      <c r="Z21" s="8"/>
      <c r="AA21" s="11">
        <v>0</v>
      </c>
      <c r="AB21" s="8"/>
      <c r="AC21" s="11">
        <v>64800</v>
      </c>
      <c r="AD21" s="8"/>
      <c r="AE21" s="11">
        <v>1550509</v>
      </c>
      <c r="AF21" s="8"/>
      <c r="AG21" s="11">
        <v>99956851200</v>
      </c>
      <c r="AH21" s="8"/>
      <c r="AI21" s="11">
        <v>100400178879</v>
      </c>
      <c r="AJ21" s="8"/>
      <c r="AK21" s="8" t="s">
        <v>87</v>
      </c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</row>
    <row r="22" spans="1:71" x14ac:dyDescent="0.55000000000000004">
      <c r="A22" s="1" t="s">
        <v>88</v>
      </c>
      <c r="C22" s="8" t="s">
        <v>42</v>
      </c>
      <c r="D22" s="8"/>
      <c r="E22" s="8" t="s">
        <v>42</v>
      </c>
      <c r="F22" s="8"/>
      <c r="G22" s="8" t="s">
        <v>89</v>
      </c>
      <c r="H22" s="8"/>
      <c r="I22" s="8" t="s">
        <v>90</v>
      </c>
      <c r="J22" s="8"/>
      <c r="K22" s="11">
        <v>29.75</v>
      </c>
      <c r="L22" s="8"/>
      <c r="M22" s="11">
        <v>29.75</v>
      </c>
      <c r="N22" s="8"/>
      <c r="O22" s="11">
        <v>0</v>
      </c>
      <c r="P22" s="8"/>
      <c r="Q22" s="11">
        <v>0</v>
      </c>
      <c r="R22" s="8"/>
      <c r="S22" s="11">
        <v>0</v>
      </c>
      <c r="T22" s="8"/>
      <c r="U22" s="11">
        <v>10620</v>
      </c>
      <c r="V22" s="8"/>
      <c r="W22" s="11">
        <v>30993726600</v>
      </c>
      <c r="X22" s="8"/>
      <c r="Y22" s="11">
        <v>66</v>
      </c>
      <c r="Z22" s="8"/>
      <c r="AA22" s="11">
        <v>197226082</v>
      </c>
      <c r="AB22" s="8"/>
      <c r="AC22" s="11">
        <v>10554</v>
      </c>
      <c r="AD22" s="8"/>
      <c r="AE22" s="11">
        <v>2990442</v>
      </c>
      <c r="AF22" s="8"/>
      <c r="AG22" s="11">
        <v>30801110220</v>
      </c>
      <c r="AH22" s="8"/>
      <c r="AI22" s="11">
        <v>31538243052</v>
      </c>
      <c r="AJ22" s="8"/>
      <c r="AK22" s="8" t="s">
        <v>63</v>
      </c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</row>
    <row r="23" spans="1:71" x14ac:dyDescent="0.55000000000000004">
      <c r="A23" s="1" t="s">
        <v>91</v>
      </c>
      <c r="C23" s="8" t="s">
        <v>42</v>
      </c>
      <c r="D23" s="8"/>
      <c r="E23" s="8" t="s">
        <v>42</v>
      </c>
      <c r="F23" s="8"/>
      <c r="G23" s="8" t="s">
        <v>92</v>
      </c>
      <c r="H23" s="8"/>
      <c r="I23" s="8" t="s">
        <v>93</v>
      </c>
      <c r="J23" s="8"/>
      <c r="K23" s="11">
        <v>0</v>
      </c>
      <c r="L23" s="8"/>
      <c r="M23" s="11">
        <v>0</v>
      </c>
      <c r="N23" s="8"/>
      <c r="O23" s="11">
        <v>0</v>
      </c>
      <c r="P23" s="8"/>
      <c r="Q23" s="11">
        <v>0</v>
      </c>
      <c r="R23" s="8"/>
      <c r="S23" s="11">
        <v>0</v>
      </c>
      <c r="T23" s="8"/>
      <c r="U23" s="11">
        <v>25463</v>
      </c>
      <c r="V23" s="8"/>
      <c r="W23" s="11">
        <v>30000277433</v>
      </c>
      <c r="X23" s="8"/>
      <c r="Y23" s="11">
        <v>0</v>
      </c>
      <c r="Z23" s="8"/>
      <c r="AA23" s="11">
        <v>0</v>
      </c>
      <c r="AB23" s="8"/>
      <c r="AC23" s="11">
        <v>25463</v>
      </c>
      <c r="AD23" s="8"/>
      <c r="AE23" s="11">
        <v>1207034</v>
      </c>
      <c r="AF23" s="8"/>
      <c r="AG23" s="11">
        <v>30000277433</v>
      </c>
      <c r="AH23" s="8"/>
      <c r="AI23" s="11">
        <v>30712427799</v>
      </c>
      <c r="AJ23" s="8"/>
      <c r="AK23" s="8" t="s">
        <v>63</v>
      </c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</row>
    <row r="24" spans="1:71" x14ac:dyDescent="0.55000000000000004">
      <c r="A24" s="1" t="s">
        <v>31</v>
      </c>
      <c r="C24" s="8" t="s">
        <v>31</v>
      </c>
      <c r="D24" s="8"/>
      <c r="E24" s="8" t="s">
        <v>31</v>
      </c>
      <c r="F24" s="8"/>
      <c r="G24" s="8" t="s">
        <v>31</v>
      </c>
      <c r="H24" s="8"/>
      <c r="I24" s="8" t="s">
        <v>31</v>
      </c>
      <c r="J24" s="8"/>
      <c r="K24" s="8" t="s">
        <v>31</v>
      </c>
      <c r="L24" s="8"/>
      <c r="M24" s="8" t="s">
        <v>31</v>
      </c>
      <c r="N24" s="8"/>
      <c r="O24" s="8" t="s">
        <v>31</v>
      </c>
      <c r="P24" s="8"/>
      <c r="Q24" s="7">
        <f>SUM(Q9:Q23)</f>
        <v>849281061817</v>
      </c>
      <c r="R24" s="8"/>
      <c r="S24" s="7">
        <f>SUM(S9:S23)</f>
        <v>957940271443</v>
      </c>
      <c r="T24" s="8"/>
      <c r="U24" s="8" t="s">
        <v>31</v>
      </c>
      <c r="V24" s="8"/>
      <c r="W24" s="7">
        <f>SUM(W9:W23)</f>
        <v>160981476537</v>
      </c>
      <c r="X24" s="8"/>
      <c r="Y24" s="8" t="s">
        <v>31</v>
      </c>
      <c r="Z24" s="8"/>
      <c r="AA24" s="7">
        <f>SUM(AA9:AA23)</f>
        <v>197226082</v>
      </c>
      <c r="AB24" s="8"/>
      <c r="AC24" s="8" t="s">
        <v>31</v>
      </c>
      <c r="AD24" s="8"/>
      <c r="AE24" s="8" t="s">
        <v>31</v>
      </c>
      <c r="AF24" s="8"/>
      <c r="AG24" s="7">
        <f>SUM(AG9:AG23)</f>
        <v>1010069921974</v>
      </c>
      <c r="AH24" s="8"/>
      <c r="AI24" s="7">
        <f>SUM(AI9:AI23)</f>
        <v>1132468116743</v>
      </c>
      <c r="AJ24" s="8"/>
      <c r="AK24" s="12" t="s">
        <v>94</v>
      </c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</row>
    <row r="25" spans="1:71" x14ac:dyDescent="0.55000000000000004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</row>
    <row r="26" spans="1:71" x14ac:dyDescent="0.55000000000000004"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67"/>
  <sheetViews>
    <sheetView rightToLeft="1" topLeftCell="A54" workbookViewId="0">
      <selection activeCell="K65" sqref="K8:K65"/>
    </sheetView>
  </sheetViews>
  <sheetFormatPr defaultRowHeight="24" x14ac:dyDescent="0.55000000000000004"/>
  <cols>
    <col min="1" max="1" width="27.85546875" style="1" bestFit="1" customWidth="1"/>
    <col min="2" max="2" width="1" style="1" customWidth="1"/>
    <col min="3" max="3" width="22" style="1" customWidth="1"/>
    <col min="4" max="4" width="1" style="1" customWidth="1"/>
    <col min="5" max="5" width="24" style="1" customWidth="1"/>
    <col min="6" max="6" width="1" style="1" customWidth="1"/>
    <col min="7" max="7" width="24" style="1" customWidth="1"/>
    <col min="8" max="8" width="1" style="1" customWidth="1"/>
    <col min="9" max="9" width="22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</row>
    <row r="3" spans="1:11" ht="24.75" x14ac:dyDescent="0.55000000000000004">
      <c r="A3" s="24" t="s">
        <v>1</v>
      </c>
      <c r="B3" s="24" t="s">
        <v>1</v>
      </c>
      <c r="C3" s="24" t="s">
        <v>1</v>
      </c>
      <c r="D3" s="24" t="s">
        <v>1</v>
      </c>
      <c r="E3" s="24" t="s">
        <v>1</v>
      </c>
      <c r="F3" s="24" t="s">
        <v>1</v>
      </c>
      <c r="G3" s="24" t="s">
        <v>1</v>
      </c>
      <c r="H3" s="24" t="s">
        <v>1</v>
      </c>
      <c r="I3" s="24" t="s">
        <v>1</v>
      </c>
      <c r="J3" s="24" t="s">
        <v>1</v>
      </c>
      <c r="K3" s="24" t="s">
        <v>1</v>
      </c>
    </row>
    <row r="4" spans="1:11" ht="24.75" x14ac:dyDescent="0.55000000000000004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</row>
    <row r="6" spans="1:11" ht="25.5" thickBot="1" x14ac:dyDescent="0.6">
      <c r="A6" s="23" t="s">
        <v>96</v>
      </c>
      <c r="C6" s="23" t="s">
        <v>200</v>
      </c>
      <c r="E6" s="23" t="s">
        <v>5</v>
      </c>
      <c r="F6" s="23" t="s">
        <v>5</v>
      </c>
      <c r="G6" s="23" t="s">
        <v>5</v>
      </c>
      <c r="I6" s="23" t="s">
        <v>6</v>
      </c>
      <c r="J6" s="23" t="s">
        <v>6</v>
      </c>
      <c r="K6" s="23" t="s">
        <v>6</v>
      </c>
    </row>
    <row r="7" spans="1:11" ht="25.5" thickBot="1" x14ac:dyDescent="0.6">
      <c r="A7" s="23" t="s">
        <v>96</v>
      </c>
      <c r="C7" s="23" t="s">
        <v>98</v>
      </c>
      <c r="E7" s="23" t="s">
        <v>99</v>
      </c>
      <c r="G7" s="23" t="s">
        <v>100</v>
      </c>
      <c r="I7" s="23" t="s">
        <v>98</v>
      </c>
      <c r="K7" s="23" t="s">
        <v>95</v>
      </c>
    </row>
    <row r="8" spans="1:11" x14ac:dyDescent="0.55000000000000004">
      <c r="A8" s="1" t="s">
        <v>101</v>
      </c>
      <c r="B8" s="6"/>
      <c r="C8" s="6">
        <v>156428</v>
      </c>
      <c r="D8" s="6"/>
      <c r="E8" s="6">
        <v>0</v>
      </c>
      <c r="F8" s="6"/>
      <c r="G8" s="6">
        <v>0</v>
      </c>
      <c r="H8" s="6"/>
      <c r="I8" s="6">
        <v>156428</v>
      </c>
      <c r="K8" s="9">
        <v>5.0141254953567942E-9</v>
      </c>
    </row>
    <row r="9" spans="1:11" x14ac:dyDescent="0.55000000000000004">
      <c r="A9" s="1" t="s">
        <v>102</v>
      </c>
      <c r="B9" s="6"/>
      <c r="C9" s="6">
        <v>6456432</v>
      </c>
      <c r="D9" s="6"/>
      <c r="E9" s="6">
        <v>26424</v>
      </c>
      <c r="F9" s="6"/>
      <c r="G9" s="6">
        <v>0</v>
      </c>
      <c r="H9" s="6"/>
      <c r="I9" s="6">
        <v>6482856</v>
      </c>
      <c r="K9" s="9">
        <v>2.0780073613628484E-7</v>
      </c>
    </row>
    <row r="10" spans="1:11" x14ac:dyDescent="0.55000000000000004">
      <c r="A10" s="1" t="s">
        <v>104</v>
      </c>
      <c r="B10" s="6"/>
      <c r="C10" s="6">
        <v>28324711818</v>
      </c>
      <c r="D10" s="6"/>
      <c r="E10" s="6">
        <v>0</v>
      </c>
      <c r="F10" s="6"/>
      <c r="G10" s="6">
        <v>9244000000</v>
      </c>
      <c r="H10" s="6"/>
      <c r="I10" s="6">
        <v>19080711818</v>
      </c>
      <c r="K10" s="9">
        <v>6.1161098777833564E-4</v>
      </c>
    </row>
    <row r="11" spans="1:11" x14ac:dyDescent="0.55000000000000004">
      <c r="A11" s="1" t="s">
        <v>102</v>
      </c>
      <c r="B11" s="6"/>
      <c r="C11" s="6">
        <v>10587816</v>
      </c>
      <c r="D11" s="6"/>
      <c r="E11" s="6">
        <v>43334</v>
      </c>
      <c r="F11" s="6"/>
      <c r="G11" s="6">
        <v>0</v>
      </c>
      <c r="H11" s="6"/>
      <c r="I11" s="6">
        <v>10631150</v>
      </c>
      <c r="K11" s="9">
        <v>3.4076968483879091E-7</v>
      </c>
    </row>
    <row r="12" spans="1:11" x14ac:dyDescent="0.55000000000000004">
      <c r="A12" s="1" t="s">
        <v>102</v>
      </c>
      <c r="B12" s="6"/>
      <c r="C12" s="6">
        <v>11717269</v>
      </c>
      <c r="D12" s="6"/>
      <c r="E12" s="6">
        <v>47956</v>
      </c>
      <c r="F12" s="6"/>
      <c r="G12" s="6">
        <v>0</v>
      </c>
      <c r="H12" s="6"/>
      <c r="I12" s="6">
        <v>11765225</v>
      </c>
      <c r="K12" s="9">
        <v>3.77121197171281E-7</v>
      </c>
    </row>
    <row r="13" spans="1:11" x14ac:dyDescent="0.55000000000000004">
      <c r="A13" s="1" t="s">
        <v>102</v>
      </c>
      <c r="B13" s="6"/>
      <c r="C13" s="6">
        <v>11412041</v>
      </c>
      <c r="D13" s="6"/>
      <c r="E13" s="6">
        <v>46707</v>
      </c>
      <c r="F13" s="6"/>
      <c r="G13" s="6">
        <v>0</v>
      </c>
      <c r="H13" s="6"/>
      <c r="I13" s="6">
        <v>11458748</v>
      </c>
      <c r="K13" s="9">
        <v>3.6729741792817575E-7</v>
      </c>
    </row>
    <row r="14" spans="1:11" x14ac:dyDescent="0.55000000000000004">
      <c r="A14" s="1" t="s">
        <v>108</v>
      </c>
      <c r="B14" s="6"/>
      <c r="C14" s="6">
        <v>44036106077</v>
      </c>
      <c r="D14" s="6"/>
      <c r="E14" s="6">
        <v>856124637557</v>
      </c>
      <c r="F14" s="6"/>
      <c r="G14" s="6">
        <v>787318849843</v>
      </c>
      <c r="H14" s="6"/>
      <c r="I14" s="6">
        <v>112841893791</v>
      </c>
      <c r="K14" s="9">
        <v>3.6170213555232864E-3</v>
      </c>
    </row>
    <row r="15" spans="1:11" x14ac:dyDescent="0.55000000000000004">
      <c r="A15" s="1" t="s">
        <v>108</v>
      </c>
      <c r="B15" s="6"/>
      <c r="C15" s="6">
        <v>6526081923</v>
      </c>
      <c r="D15" s="6"/>
      <c r="E15" s="6">
        <v>41841404769486</v>
      </c>
      <c r="F15" s="6"/>
      <c r="G15" s="6">
        <v>41847169782992</v>
      </c>
      <c r="H15" s="6"/>
      <c r="I15" s="6">
        <v>761068417</v>
      </c>
      <c r="K15" s="9">
        <v>2.4395201328346182E-5</v>
      </c>
    </row>
    <row r="16" spans="1:11" x14ac:dyDescent="0.55000000000000004">
      <c r="A16" s="1" t="s">
        <v>108</v>
      </c>
      <c r="B16" s="6"/>
      <c r="C16" s="6">
        <v>534380483140</v>
      </c>
      <c r="D16" s="6"/>
      <c r="E16" s="6">
        <v>3604992750894</v>
      </c>
      <c r="F16" s="6"/>
      <c r="G16" s="6">
        <v>4136984450000</v>
      </c>
      <c r="H16" s="6"/>
      <c r="I16" s="6">
        <v>2388784034</v>
      </c>
      <c r="K16" s="9">
        <v>7.6569814405225731E-5</v>
      </c>
    </row>
    <row r="17" spans="1:11" x14ac:dyDescent="0.55000000000000004">
      <c r="A17" s="1" t="s">
        <v>108</v>
      </c>
      <c r="B17" s="6"/>
      <c r="C17" s="6">
        <v>124303189479</v>
      </c>
      <c r="D17" s="6"/>
      <c r="E17" s="6">
        <v>26016043382022</v>
      </c>
      <c r="F17" s="6"/>
      <c r="G17" s="6">
        <v>26116603995863</v>
      </c>
      <c r="H17" s="6"/>
      <c r="I17" s="6">
        <v>23742575638</v>
      </c>
      <c r="K17" s="9">
        <v>7.6104184565380182E-4</v>
      </c>
    </row>
    <row r="18" spans="1:11" x14ac:dyDescent="0.55000000000000004">
      <c r="A18" s="1" t="s">
        <v>108</v>
      </c>
      <c r="B18" s="6"/>
      <c r="C18" s="6">
        <v>17423623122</v>
      </c>
      <c r="D18" s="6"/>
      <c r="E18" s="6">
        <v>30170792472</v>
      </c>
      <c r="F18" s="6"/>
      <c r="G18" s="6">
        <v>47559000000</v>
      </c>
      <c r="H18" s="6"/>
      <c r="I18" s="6">
        <v>35415594</v>
      </c>
      <c r="K18" s="9">
        <v>1.1352074616347784E-6</v>
      </c>
    </row>
    <row r="19" spans="1:11" x14ac:dyDescent="0.55000000000000004">
      <c r="A19" s="1" t="s">
        <v>108</v>
      </c>
      <c r="B19" s="6"/>
      <c r="C19" s="6">
        <v>40374197789</v>
      </c>
      <c r="D19" s="6"/>
      <c r="E19" s="6">
        <v>377677561314</v>
      </c>
      <c r="F19" s="6"/>
      <c r="G19" s="6">
        <v>323085400000</v>
      </c>
      <c r="H19" s="6"/>
      <c r="I19" s="6">
        <v>94966359103</v>
      </c>
      <c r="K19" s="9">
        <v>3.0440409797450655E-3</v>
      </c>
    </row>
    <row r="20" spans="1:11" x14ac:dyDescent="0.55000000000000004">
      <c r="A20" s="1" t="s">
        <v>102</v>
      </c>
      <c r="B20" s="6"/>
      <c r="C20" s="6">
        <v>270000</v>
      </c>
      <c r="D20" s="6"/>
      <c r="E20" s="6">
        <v>0</v>
      </c>
      <c r="F20" s="6"/>
      <c r="G20" s="6">
        <v>0</v>
      </c>
      <c r="H20" s="6"/>
      <c r="I20" s="6">
        <v>270000</v>
      </c>
      <c r="K20" s="9">
        <v>8.6545495930801039E-9</v>
      </c>
    </row>
    <row r="21" spans="1:11" x14ac:dyDescent="0.55000000000000004">
      <c r="A21" s="1" t="s">
        <v>108</v>
      </c>
      <c r="B21" s="6"/>
      <c r="C21" s="6">
        <v>77302183549</v>
      </c>
      <c r="D21" s="6"/>
      <c r="E21" s="6">
        <v>179094712763</v>
      </c>
      <c r="F21" s="6"/>
      <c r="G21" s="6">
        <v>252124308000</v>
      </c>
      <c r="H21" s="6"/>
      <c r="I21" s="6">
        <v>4272588312</v>
      </c>
      <c r="K21" s="9">
        <v>1.3695306458154965E-4</v>
      </c>
    </row>
    <row r="22" spans="1:11" x14ac:dyDescent="0.55000000000000004">
      <c r="A22" s="1" t="s">
        <v>108</v>
      </c>
      <c r="B22" s="6"/>
      <c r="C22" s="6">
        <v>6075522427</v>
      </c>
      <c r="D22" s="6"/>
      <c r="E22" s="6">
        <v>46491645917</v>
      </c>
      <c r="F22" s="6"/>
      <c r="G22" s="6">
        <v>51000300000</v>
      </c>
      <c r="H22" s="6"/>
      <c r="I22" s="6">
        <v>1566868344</v>
      </c>
      <c r="K22" s="9">
        <v>5.0224221440649243E-5</v>
      </c>
    </row>
    <row r="23" spans="1:11" x14ac:dyDescent="0.55000000000000004">
      <c r="A23" s="1" t="s">
        <v>108</v>
      </c>
      <c r="B23" s="6"/>
      <c r="C23" s="6">
        <v>182235047987</v>
      </c>
      <c r="D23" s="6"/>
      <c r="E23" s="6">
        <v>957051354081</v>
      </c>
      <c r="F23" s="6"/>
      <c r="G23" s="6">
        <v>1138065350000</v>
      </c>
      <c r="H23" s="6"/>
      <c r="I23" s="6">
        <v>1221052068</v>
      </c>
      <c r="K23" s="9">
        <v>3.913946547495933E-5</v>
      </c>
    </row>
    <row r="24" spans="1:11" x14ac:dyDescent="0.55000000000000004">
      <c r="A24" s="1" t="s">
        <v>108</v>
      </c>
      <c r="B24" s="6"/>
      <c r="C24" s="6">
        <v>4619584947</v>
      </c>
      <c r="D24" s="6"/>
      <c r="E24" s="6">
        <v>132191090792</v>
      </c>
      <c r="F24" s="6"/>
      <c r="G24" s="6">
        <v>135000300000</v>
      </c>
      <c r="H24" s="6"/>
      <c r="I24" s="6">
        <v>1810375739</v>
      </c>
      <c r="K24" s="9">
        <v>5.8029580056609417E-5</v>
      </c>
    </row>
    <row r="25" spans="1:11" x14ac:dyDescent="0.55000000000000004">
      <c r="A25" s="1" t="s">
        <v>108</v>
      </c>
      <c r="B25" s="6"/>
      <c r="C25" s="6">
        <v>20560227396</v>
      </c>
      <c r="D25" s="6"/>
      <c r="E25" s="6">
        <v>244972782142</v>
      </c>
      <c r="F25" s="6"/>
      <c r="G25" s="6">
        <v>241800300000</v>
      </c>
      <c r="H25" s="6"/>
      <c r="I25" s="6">
        <v>23732709538</v>
      </c>
      <c r="K25" s="9">
        <v>7.6072559879550446E-4</v>
      </c>
    </row>
    <row r="26" spans="1:11" x14ac:dyDescent="0.55000000000000004">
      <c r="A26" s="1" t="s">
        <v>108</v>
      </c>
      <c r="B26" s="6"/>
      <c r="C26" s="6">
        <v>1612961890</v>
      </c>
      <c r="D26" s="6"/>
      <c r="E26" s="6">
        <v>16155161680</v>
      </c>
      <c r="F26" s="6"/>
      <c r="G26" s="6">
        <v>17000300000</v>
      </c>
      <c r="H26" s="6"/>
      <c r="I26" s="6">
        <v>767823570</v>
      </c>
      <c r="K26" s="9">
        <v>2.4611730241854861E-5</v>
      </c>
    </row>
    <row r="27" spans="1:11" x14ac:dyDescent="0.55000000000000004">
      <c r="A27" s="1" t="s">
        <v>121</v>
      </c>
      <c r="B27" s="6"/>
      <c r="C27" s="6">
        <v>7123862</v>
      </c>
      <c r="D27" s="6"/>
      <c r="E27" s="6">
        <v>29276</v>
      </c>
      <c r="F27" s="6"/>
      <c r="G27" s="6">
        <v>0</v>
      </c>
      <c r="H27" s="6"/>
      <c r="I27" s="6">
        <v>7153138</v>
      </c>
      <c r="K27" s="9">
        <v>2.2928587987831789E-7</v>
      </c>
    </row>
    <row r="28" spans="1:11" x14ac:dyDescent="0.55000000000000004">
      <c r="A28" s="1" t="s">
        <v>123</v>
      </c>
      <c r="B28" s="6"/>
      <c r="C28" s="6">
        <v>46000000000</v>
      </c>
      <c r="D28" s="6"/>
      <c r="E28" s="6">
        <v>0</v>
      </c>
      <c r="F28" s="6"/>
      <c r="G28" s="6">
        <v>46000000000</v>
      </c>
      <c r="H28" s="6"/>
      <c r="I28" s="6">
        <v>0</v>
      </c>
      <c r="K28" s="9">
        <v>0</v>
      </c>
    </row>
    <row r="29" spans="1:11" x14ac:dyDescent="0.55000000000000004">
      <c r="A29" s="1" t="s">
        <v>123</v>
      </c>
      <c r="B29" s="6"/>
      <c r="C29" s="6">
        <v>177000000000</v>
      </c>
      <c r="D29" s="6"/>
      <c r="E29" s="6">
        <v>0</v>
      </c>
      <c r="F29" s="6"/>
      <c r="G29" s="6">
        <v>177000000000</v>
      </c>
      <c r="H29" s="6"/>
      <c r="I29" s="6">
        <v>0</v>
      </c>
      <c r="K29" s="9">
        <v>0</v>
      </c>
    </row>
    <row r="30" spans="1:11" x14ac:dyDescent="0.55000000000000004">
      <c r="A30" s="1" t="s">
        <v>108</v>
      </c>
      <c r="B30" s="6"/>
      <c r="C30" s="6">
        <v>1093896907</v>
      </c>
      <c r="D30" s="6"/>
      <c r="E30" s="6">
        <v>134918263681</v>
      </c>
      <c r="F30" s="6"/>
      <c r="G30" s="6">
        <v>135000300000</v>
      </c>
      <c r="H30" s="6"/>
      <c r="I30" s="6">
        <v>1011860588</v>
      </c>
      <c r="K30" s="9">
        <v>3.2434065333811835E-5</v>
      </c>
    </row>
    <row r="31" spans="1:11" x14ac:dyDescent="0.55000000000000004">
      <c r="A31" s="1" t="s">
        <v>123</v>
      </c>
      <c r="B31" s="6"/>
      <c r="C31" s="6">
        <v>131000000000</v>
      </c>
      <c r="D31" s="6"/>
      <c r="E31" s="6">
        <v>0</v>
      </c>
      <c r="F31" s="6"/>
      <c r="G31" s="6">
        <v>131000000000</v>
      </c>
      <c r="H31" s="6"/>
      <c r="I31" s="6">
        <v>0</v>
      </c>
      <c r="K31" s="9">
        <v>0</v>
      </c>
    </row>
    <row r="32" spans="1:11" x14ac:dyDescent="0.55000000000000004">
      <c r="A32" s="1" t="s">
        <v>123</v>
      </c>
      <c r="B32" s="6"/>
      <c r="C32" s="6">
        <v>16000000000</v>
      </c>
      <c r="D32" s="6"/>
      <c r="E32" s="6">
        <v>0</v>
      </c>
      <c r="F32" s="6"/>
      <c r="G32" s="6">
        <v>16000000000</v>
      </c>
      <c r="H32" s="6"/>
      <c r="I32" s="6">
        <v>0</v>
      </c>
      <c r="K32" s="9">
        <v>0</v>
      </c>
    </row>
    <row r="33" spans="1:11" x14ac:dyDescent="0.55000000000000004">
      <c r="A33" s="1" t="s">
        <v>108</v>
      </c>
      <c r="B33" s="6"/>
      <c r="C33" s="6">
        <v>315106127635</v>
      </c>
      <c r="D33" s="6"/>
      <c r="E33" s="6">
        <v>646790895129</v>
      </c>
      <c r="F33" s="6"/>
      <c r="G33" s="6">
        <v>921454700000</v>
      </c>
      <c r="H33" s="6"/>
      <c r="I33" s="6">
        <v>40442322764</v>
      </c>
      <c r="K33" s="9">
        <v>1.2963336593347793E-3</v>
      </c>
    </row>
    <row r="34" spans="1:11" x14ac:dyDescent="0.55000000000000004">
      <c r="A34" s="1" t="s">
        <v>123</v>
      </c>
      <c r="B34" s="6"/>
      <c r="C34" s="6">
        <v>12168173</v>
      </c>
      <c r="D34" s="6"/>
      <c r="E34" s="6">
        <v>3496323978</v>
      </c>
      <c r="F34" s="6"/>
      <c r="G34" s="6">
        <v>3498279985</v>
      </c>
      <c r="H34" s="6"/>
      <c r="I34" s="6">
        <v>10212166</v>
      </c>
      <c r="K34" s="9">
        <v>3.2733961888802395E-7</v>
      </c>
    </row>
    <row r="35" spans="1:11" x14ac:dyDescent="0.55000000000000004">
      <c r="A35" s="1" t="s">
        <v>108</v>
      </c>
      <c r="B35" s="6"/>
      <c r="C35" s="6">
        <v>81102295742</v>
      </c>
      <c r="D35" s="6"/>
      <c r="E35" s="6">
        <v>310288366</v>
      </c>
      <c r="F35" s="6"/>
      <c r="G35" s="6">
        <v>80102314000</v>
      </c>
      <c r="H35" s="6"/>
      <c r="I35" s="6">
        <v>1310270108</v>
      </c>
      <c r="K35" s="9">
        <v>4.1999250481542309E-5</v>
      </c>
    </row>
    <row r="36" spans="1:11" x14ac:dyDescent="0.55000000000000004">
      <c r="A36" s="1" t="s">
        <v>108</v>
      </c>
      <c r="B36" s="6"/>
      <c r="C36" s="6">
        <v>68314816433</v>
      </c>
      <c r="D36" s="6"/>
      <c r="E36" s="6">
        <v>872889375980</v>
      </c>
      <c r="F36" s="6"/>
      <c r="G36" s="6">
        <v>712782000000</v>
      </c>
      <c r="H36" s="6"/>
      <c r="I36" s="6">
        <v>228422192413</v>
      </c>
      <c r="K36" s="9">
        <v>7.3218192311051639E-3</v>
      </c>
    </row>
    <row r="37" spans="1:11" x14ac:dyDescent="0.55000000000000004">
      <c r="A37" s="1" t="s">
        <v>133</v>
      </c>
      <c r="B37" s="6"/>
      <c r="C37" s="6">
        <v>8392304468</v>
      </c>
      <c r="D37" s="6"/>
      <c r="E37" s="6">
        <v>44106274140</v>
      </c>
      <c r="F37" s="6"/>
      <c r="G37" s="6">
        <v>8924229466</v>
      </c>
      <c r="H37" s="6"/>
      <c r="I37" s="6">
        <v>43574349142</v>
      </c>
      <c r="K37" s="9">
        <v>1.3967272801319499E-3</v>
      </c>
    </row>
    <row r="38" spans="1:11" x14ac:dyDescent="0.55000000000000004">
      <c r="A38" s="1" t="s">
        <v>133</v>
      </c>
      <c r="B38" s="6"/>
      <c r="C38" s="6">
        <v>164000000000</v>
      </c>
      <c r="D38" s="6"/>
      <c r="E38" s="6">
        <v>0</v>
      </c>
      <c r="F38" s="6"/>
      <c r="G38" s="6">
        <v>0</v>
      </c>
      <c r="H38" s="6"/>
      <c r="I38" s="6">
        <v>164000000000</v>
      </c>
      <c r="K38" s="9">
        <v>5.2568375306116183E-3</v>
      </c>
    </row>
    <row r="39" spans="1:11" x14ac:dyDescent="0.55000000000000004">
      <c r="A39" s="1" t="s">
        <v>133</v>
      </c>
      <c r="B39" s="6"/>
      <c r="C39" s="6">
        <v>172000000000</v>
      </c>
      <c r="D39" s="6"/>
      <c r="E39" s="6">
        <v>0</v>
      </c>
      <c r="F39" s="6"/>
      <c r="G39" s="6">
        <v>0</v>
      </c>
      <c r="H39" s="6"/>
      <c r="I39" s="6">
        <v>172000000000</v>
      </c>
      <c r="K39" s="9">
        <v>5.5132686296658438E-3</v>
      </c>
    </row>
    <row r="40" spans="1:11" x14ac:dyDescent="0.55000000000000004">
      <c r="A40" s="1" t="s">
        <v>108</v>
      </c>
      <c r="B40" s="6"/>
      <c r="C40" s="6">
        <v>120580648364</v>
      </c>
      <c r="D40" s="6"/>
      <c r="E40" s="6">
        <v>1840193732023</v>
      </c>
      <c r="F40" s="6"/>
      <c r="G40" s="6">
        <v>1959756014612</v>
      </c>
      <c r="H40" s="6"/>
      <c r="I40" s="6">
        <v>1018365775</v>
      </c>
      <c r="K40" s="9">
        <v>3.2642581865307242E-5</v>
      </c>
    </row>
    <row r="41" spans="1:11" x14ac:dyDescent="0.55000000000000004">
      <c r="A41" s="1" t="s">
        <v>108</v>
      </c>
      <c r="B41" s="6"/>
      <c r="C41" s="6">
        <v>256737321455</v>
      </c>
      <c r="D41" s="6"/>
      <c r="E41" s="6">
        <v>1509110998</v>
      </c>
      <c r="F41" s="6"/>
      <c r="G41" s="6">
        <v>255340260000</v>
      </c>
      <c r="H41" s="6"/>
      <c r="I41" s="6">
        <v>2906172453</v>
      </c>
      <c r="K41" s="9">
        <v>9.3154124520487992E-5</v>
      </c>
    </row>
    <row r="42" spans="1:11" x14ac:dyDescent="0.55000000000000004">
      <c r="A42" s="1" t="s">
        <v>108</v>
      </c>
      <c r="B42" s="6"/>
      <c r="C42" s="6">
        <v>6753709671</v>
      </c>
      <c r="D42" s="6"/>
      <c r="E42" s="6">
        <v>62208143</v>
      </c>
      <c r="F42" s="6"/>
      <c r="G42" s="6">
        <v>6500300000</v>
      </c>
      <c r="H42" s="6"/>
      <c r="I42" s="6">
        <v>315617814</v>
      </c>
      <c r="K42" s="9">
        <v>1.0116777865639007E-5</v>
      </c>
    </row>
    <row r="43" spans="1:11" x14ac:dyDescent="0.55000000000000004">
      <c r="A43" s="1" t="s">
        <v>108</v>
      </c>
      <c r="B43" s="6"/>
      <c r="C43" s="6">
        <v>127859451098</v>
      </c>
      <c r="D43" s="6"/>
      <c r="E43" s="6">
        <v>1012089543199</v>
      </c>
      <c r="F43" s="6"/>
      <c r="G43" s="6">
        <v>1029299400000</v>
      </c>
      <c r="H43" s="6"/>
      <c r="I43" s="6">
        <v>110649594297</v>
      </c>
      <c r="K43" s="9">
        <v>3.5467496344354812E-3</v>
      </c>
    </row>
    <row r="44" spans="1:11" x14ac:dyDescent="0.55000000000000004">
      <c r="A44" s="1" t="s">
        <v>108</v>
      </c>
      <c r="B44" s="6"/>
      <c r="C44" s="6">
        <v>344660098118</v>
      </c>
      <c r="D44" s="6"/>
      <c r="E44" s="6">
        <v>2417570532</v>
      </c>
      <c r="F44" s="6"/>
      <c r="G44" s="6">
        <v>345000300000</v>
      </c>
      <c r="H44" s="6"/>
      <c r="I44" s="6">
        <v>2077368650</v>
      </c>
      <c r="K44" s="9">
        <v>6.6587740757536532E-5</v>
      </c>
    </row>
    <row r="45" spans="1:11" x14ac:dyDescent="0.55000000000000004">
      <c r="A45" s="1" t="s">
        <v>133</v>
      </c>
      <c r="B45" s="6"/>
      <c r="C45" s="6">
        <v>10000372800</v>
      </c>
      <c r="D45" s="6"/>
      <c r="E45" s="6">
        <v>40985075</v>
      </c>
      <c r="F45" s="6"/>
      <c r="G45" s="6">
        <v>14400</v>
      </c>
      <c r="H45" s="6"/>
      <c r="I45" s="6">
        <v>10041343475</v>
      </c>
      <c r="K45" s="9">
        <v>3.2186409290940298E-4</v>
      </c>
    </row>
    <row r="46" spans="1:11" x14ac:dyDescent="0.55000000000000004">
      <c r="A46" s="1" t="s">
        <v>108</v>
      </c>
      <c r="B46" s="6"/>
      <c r="C46" s="6">
        <v>67001997</v>
      </c>
      <c r="D46" s="6"/>
      <c r="E46" s="6">
        <v>194089604958</v>
      </c>
      <c r="F46" s="6"/>
      <c r="G46" s="6">
        <v>194155000000</v>
      </c>
      <c r="H46" s="6"/>
      <c r="I46" s="6">
        <v>1606955</v>
      </c>
      <c r="K46" s="9">
        <v>5.1509154597585329E-8</v>
      </c>
    </row>
    <row r="47" spans="1:11" x14ac:dyDescent="0.55000000000000004">
      <c r="A47" s="1" t="s">
        <v>108</v>
      </c>
      <c r="B47" s="6"/>
      <c r="C47" s="6">
        <v>263458175630</v>
      </c>
      <c r="D47" s="6"/>
      <c r="E47" s="6">
        <v>2729054315</v>
      </c>
      <c r="F47" s="6"/>
      <c r="G47" s="6">
        <v>265024568108</v>
      </c>
      <c r="H47" s="6"/>
      <c r="I47" s="6">
        <v>1162661837</v>
      </c>
      <c r="K47" s="9">
        <v>3.7267831586289319E-5</v>
      </c>
    </row>
    <row r="48" spans="1:11" x14ac:dyDescent="0.55000000000000004">
      <c r="A48" s="1" t="s">
        <v>108</v>
      </c>
      <c r="B48" s="6"/>
      <c r="C48" s="6">
        <v>158075825906</v>
      </c>
      <c r="D48" s="6"/>
      <c r="E48" s="6">
        <v>1547061709</v>
      </c>
      <c r="F48" s="6"/>
      <c r="G48" s="6">
        <v>158006300000</v>
      </c>
      <c r="H48" s="6"/>
      <c r="I48" s="6">
        <v>1616587615</v>
      </c>
      <c r="K48" s="9">
        <v>5.1817917353987351E-5</v>
      </c>
    </row>
    <row r="49" spans="1:11" x14ac:dyDescent="0.55000000000000004">
      <c r="A49" s="1" t="s">
        <v>133</v>
      </c>
      <c r="B49" s="6"/>
      <c r="C49" s="6">
        <v>162000000000</v>
      </c>
      <c r="D49" s="6"/>
      <c r="E49" s="6">
        <v>0</v>
      </c>
      <c r="F49" s="6"/>
      <c r="G49" s="6">
        <v>0</v>
      </c>
      <c r="H49" s="6"/>
      <c r="I49" s="6">
        <v>162000000000</v>
      </c>
      <c r="K49" s="9">
        <v>5.1927297558480622E-3</v>
      </c>
    </row>
    <row r="50" spans="1:11" x14ac:dyDescent="0.55000000000000004">
      <c r="A50" s="1" t="s">
        <v>108</v>
      </c>
      <c r="B50" s="6"/>
      <c r="C50" s="6">
        <v>0</v>
      </c>
      <c r="D50" s="6"/>
      <c r="E50" s="6">
        <v>188875500000</v>
      </c>
      <c r="F50" s="6"/>
      <c r="G50" s="6">
        <v>188000384400</v>
      </c>
      <c r="H50" s="6"/>
      <c r="I50" s="6">
        <v>875115600</v>
      </c>
      <c r="K50" s="9">
        <v>2.8050856888437225E-5</v>
      </c>
    </row>
    <row r="51" spans="1:11" x14ac:dyDescent="0.55000000000000004">
      <c r="A51" s="1" t="s">
        <v>133</v>
      </c>
      <c r="B51" s="6"/>
      <c r="C51" s="6">
        <v>0</v>
      </c>
      <c r="D51" s="6"/>
      <c r="E51" s="6">
        <v>212000000000</v>
      </c>
      <c r="F51" s="6"/>
      <c r="G51" s="6">
        <v>0</v>
      </c>
      <c r="H51" s="6"/>
      <c r="I51" s="6">
        <v>212000000000</v>
      </c>
      <c r="K51" s="9">
        <v>6.7954241249369701E-3</v>
      </c>
    </row>
    <row r="52" spans="1:11" x14ac:dyDescent="0.55000000000000004">
      <c r="A52" s="1" t="s">
        <v>133</v>
      </c>
      <c r="B52" s="6"/>
      <c r="C52" s="6">
        <v>0</v>
      </c>
      <c r="D52" s="6"/>
      <c r="E52" s="6">
        <v>51000000000</v>
      </c>
      <c r="F52" s="6"/>
      <c r="G52" s="6">
        <v>0</v>
      </c>
      <c r="H52" s="6"/>
      <c r="I52" s="6">
        <v>51000000000</v>
      </c>
      <c r="K52" s="9">
        <v>1.6347482564706864E-3</v>
      </c>
    </row>
    <row r="53" spans="1:11" x14ac:dyDescent="0.55000000000000004">
      <c r="A53" s="1" t="s">
        <v>133</v>
      </c>
      <c r="B53" s="6"/>
      <c r="C53" s="6">
        <v>0</v>
      </c>
      <c r="D53" s="6"/>
      <c r="E53" s="6">
        <v>135000000000</v>
      </c>
      <c r="F53" s="6"/>
      <c r="G53" s="6">
        <v>0</v>
      </c>
      <c r="H53" s="6"/>
      <c r="I53" s="6">
        <v>135000000000</v>
      </c>
      <c r="K53" s="9">
        <v>4.3272747965400517E-3</v>
      </c>
    </row>
    <row r="54" spans="1:11" x14ac:dyDescent="0.55000000000000004">
      <c r="A54" s="1" t="s">
        <v>133</v>
      </c>
      <c r="B54" s="6"/>
      <c r="C54" s="6">
        <v>0</v>
      </c>
      <c r="D54" s="6"/>
      <c r="E54" s="6">
        <v>17000000000</v>
      </c>
      <c r="F54" s="6"/>
      <c r="G54" s="6">
        <v>0</v>
      </c>
      <c r="H54" s="6"/>
      <c r="I54" s="6">
        <v>17000000000</v>
      </c>
      <c r="K54" s="9">
        <v>5.4491608549022872E-4</v>
      </c>
    </row>
    <row r="55" spans="1:11" x14ac:dyDescent="0.55000000000000004">
      <c r="A55" s="1" t="s">
        <v>133</v>
      </c>
      <c r="B55" s="6"/>
      <c r="C55" s="6">
        <v>0</v>
      </c>
      <c r="D55" s="6"/>
      <c r="E55" s="6">
        <v>24000000000</v>
      </c>
      <c r="F55" s="6"/>
      <c r="G55" s="6">
        <v>0</v>
      </c>
      <c r="H55" s="6"/>
      <c r="I55" s="6">
        <v>24000000000</v>
      </c>
      <c r="K55" s="9">
        <v>7.6929329716267586E-4</v>
      </c>
    </row>
    <row r="56" spans="1:11" x14ac:dyDescent="0.55000000000000004">
      <c r="A56" s="1" t="s">
        <v>133</v>
      </c>
      <c r="B56" s="6"/>
      <c r="C56" s="6">
        <v>0</v>
      </c>
      <c r="D56" s="6"/>
      <c r="E56" s="6">
        <v>135000000000</v>
      </c>
      <c r="F56" s="6"/>
      <c r="G56" s="6">
        <v>0</v>
      </c>
      <c r="H56" s="6"/>
      <c r="I56" s="6">
        <v>135000000000</v>
      </c>
      <c r="K56" s="9">
        <v>4.3272747965400517E-3</v>
      </c>
    </row>
    <row r="57" spans="1:11" x14ac:dyDescent="0.55000000000000004">
      <c r="A57" s="1" t="s">
        <v>133</v>
      </c>
      <c r="B57" s="6"/>
      <c r="C57" s="6">
        <v>0</v>
      </c>
      <c r="D57" s="6"/>
      <c r="E57" s="6">
        <v>60000000000</v>
      </c>
      <c r="F57" s="6"/>
      <c r="G57" s="6">
        <v>0</v>
      </c>
      <c r="H57" s="6"/>
      <c r="I57" s="6">
        <v>60000000000</v>
      </c>
      <c r="K57" s="9">
        <v>1.9232332429066897E-3</v>
      </c>
    </row>
    <row r="58" spans="1:11" x14ac:dyDescent="0.55000000000000004">
      <c r="A58" s="1" t="s">
        <v>133</v>
      </c>
      <c r="B58" s="6"/>
      <c r="C58" s="6">
        <v>0</v>
      </c>
      <c r="D58" s="6"/>
      <c r="E58" s="6">
        <v>215000000000</v>
      </c>
      <c r="F58" s="6"/>
      <c r="G58" s="6">
        <v>0</v>
      </c>
      <c r="H58" s="6"/>
      <c r="I58" s="6">
        <v>215000000000</v>
      </c>
      <c r="K58" s="9">
        <v>6.8915857870823051E-3</v>
      </c>
    </row>
    <row r="59" spans="1:11" x14ac:dyDescent="0.55000000000000004">
      <c r="A59" s="1" t="s">
        <v>133</v>
      </c>
      <c r="B59" s="6"/>
      <c r="C59" s="6">
        <v>0</v>
      </c>
      <c r="D59" s="6"/>
      <c r="E59" s="6">
        <v>345000000000</v>
      </c>
      <c r="F59" s="6"/>
      <c r="G59" s="6">
        <v>0</v>
      </c>
      <c r="H59" s="6"/>
      <c r="I59" s="6">
        <v>345000000000</v>
      </c>
      <c r="K59" s="9">
        <v>1.1058591146713466E-2</v>
      </c>
    </row>
    <row r="60" spans="1:11" x14ac:dyDescent="0.55000000000000004">
      <c r="A60" s="1" t="s">
        <v>133</v>
      </c>
      <c r="B60" s="6"/>
      <c r="C60" s="6">
        <v>0</v>
      </c>
      <c r="D60" s="6"/>
      <c r="E60" s="6">
        <v>158000000000</v>
      </c>
      <c r="F60" s="6"/>
      <c r="G60" s="6">
        <v>0</v>
      </c>
      <c r="H60" s="6"/>
      <c r="I60" s="6">
        <v>158000000000</v>
      </c>
      <c r="K60" s="9">
        <v>5.0645142063209499E-3</v>
      </c>
    </row>
    <row r="61" spans="1:11" x14ac:dyDescent="0.55000000000000004">
      <c r="A61" s="1" t="s">
        <v>133</v>
      </c>
      <c r="B61" s="6"/>
      <c r="C61" s="6">
        <v>0</v>
      </c>
      <c r="D61" s="6"/>
      <c r="E61" s="6">
        <v>265000000000</v>
      </c>
      <c r="F61" s="6"/>
      <c r="G61" s="6">
        <v>0</v>
      </c>
      <c r="H61" s="6"/>
      <c r="I61" s="6">
        <v>265000000000</v>
      </c>
      <c r="K61" s="9">
        <v>8.494280156171213E-3</v>
      </c>
    </row>
    <row r="62" spans="1:11" x14ac:dyDescent="0.55000000000000004">
      <c r="A62" s="1" t="s">
        <v>133</v>
      </c>
      <c r="B62" s="6"/>
      <c r="C62" s="6">
        <v>0</v>
      </c>
      <c r="D62" s="6"/>
      <c r="E62" s="6">
        <v>158000000000</v>
      </c>
      <c r="F62" s="6"/>
      <c r="G62" s="6">
        <v>0</v>
      </c>
      <c r="H62" s="6"/>
      <c r="I62" s="6">
        <v>158000000000</v>
      </c>
      <c r="K62" s="9">
        <v>5.0645142063209499E-3</v>
      </c>
    </row>
    <row r="63" spans="1:11" x14ac:dyDescent="0.55000000000000004">
      <c r="A63" s="1" t="s">
        <v>133</v>
      </c>
      <c r="B63" s="6"/>
      <c r="C63" s="6">
        <v>0</v>
      </c>
      <c r="D63" s="6"/>
      <c r="E63" s="6">
        <v>6500000000</v>
      </c>
      <c r="F63" s="6"/>
      <c r="G63" s="6">
        <v>0</v>
      </c>
      <c r="H63" s="6"/>
      <c r="I63" s="6">
        <v>6500000000</v>
      </c>
      <c r="K63" s="9">
        <v>2.0835026798155806E-4</v>
      </c>
    </row>
    <row r="64" spans="1:11" x14ac:dyDescent="0.55000000000000004">
      <c r="A64" s="1" t="s">
        <v>108</v>
      </c>
      <c r="B64" s="6"/>
      <c r="C64" s="6">
        <v>0</v>
      </c>
      <c r="D64" s="6"/>
      <c r="E64" s="6">
        <v>89386781082</v>
      </c>
      <c r="F64" s="6"/>
      <c r="G64" s="6">
        <v>61993791400</v>
      </c>
      <c r="H64" s="6"/>
      <c r="I64" s="6">
        <v>27392989682</v>
      </c>
      <c r="K64" s="9">
        <v>8.7805180631703921E-4</v>
      </c>
    </row>
    <row r="65" spans="1:11" ht="24.75" thickBot="1" x14ac:dyDescent="0.6">
      <c r="A65" s="1" t="s">
        <v>108</v>
      </c>
      <c r="B65" s="6"/>
      <c r="C65" s="6">
        <v>0</v>
      </c>
      <c r="D65" s="6"/>
      <c r="E65" s="6">
        <v>711693000000</v>
      </c>
      <c r="F65" s="6"/>
      <c r="G65" s="6">
        <v>248456865600</v>
      </c>
      <c r="H65" s="6"/>
      <c r="I65" s="6">
        <v>463236134400</v>
      </c>
      <c r="K65" s="9">
        <v>1.4848518883227853E-2</v>
      </c>
    </row>
    <row r="66" spans="1:11" ht="24.75" thickBot="1" x14ac:dyDescent="0.6">
      <c r="A66" s="1" t="s">
        <v>31</v>
      </c>
      <c r="C66" s="4">
        <f>SUM(C8:C65)</f>
        <v>3718035859789</v>
      </c>
      <c r="E66" s="4">
        <f>SUM(E8:E65)</f>
        <v>81831016408125</v>
      </c>
      <c r="G66" s="4">
        <f>SUM(G8:G65)</f>
        <v>82046251358669</v>
      </c>
      <c r="I66" s="4">
        <f>SUM(I8:I65)</f>
        <v>3502800909245</v>
      </c>
      <c r="K66" s="17">
        <f>SUM(K8:K65)</f>
        <v>0.1122783858657294</v>
      </c>
    </row>
    <row r="67" spans="1:11" ht="24.75" thickTop="1" x14ac:dyDescent="0.55000000000000004"/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workbookViewId="0">
      <selection activeCell="S4" sqref="S4"/>
    </sheetView>
  </sheetViews>
  <sheetFormatPr defaultRowHeight="24" x14ac:dyDescent="0.55000000000000004"/>
  <cols>
    <col min="1" max="1" width="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7" ht="24.75" x14ac:dyDescent="0.55000000000000004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</row>
    <row r="3" spans="1:7" ht="24.75" x14ac:dyDescent="0.55000000000000004">
      <c r="A3" s="24" t="s">
        <v>160</v>
      </c>
      <c r="B3" s="24" t="s">
        <v>160</v>
      </c>
      <c r="C3" s="24" t="s">
        <v>160</v>
      </c>
      <c r="D3" s="24" t="s">
        <v>160</v>
      </c>
      <c r="E3" s="24" t="s">
        <v>160</v>
      </c>
      <c r="F3" s="24" t="s">
        <v>160</v>
      </c>
      <c r="G3" s="24" t="s">
        <v>160</v>
      </c>
    </row>
    <row r="4" spans="1:7" ht="24.75" x14ac:dyDescent="0.55000000000000004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</row>
    <row r="6" spans="1:7" ht="24.75" x14ac:dyDescent="0.55000000000000004">
      <c r="A6" s="23" t="s">
        <v>164</v>
      </c>
      <c r="C6" s="23" t="s">
        <v>98</v>
      </c>
      <c r="E6" s="23" t="s">
        <v>186</v>
      </c>
      <c r="G6" s="23" t="s">
        <v>13</v>
      </c>
    </row>
    <row r="7" spans="1:7" x14ac:dyDescent="0.55000000000000004">
      <c r="A7" s="8" t="s">
        <v>197</v>
      </c>
      <c r="C7" s="11">
        <v>1134187854147</v>
      </c>
      <c r="D7" s="8"/>
      <c r="E7" s="13">
        <f>C7/$C$11</f>
        <v>0.92547886165254467</v>
      </c>
      <c r="F7" s="8"/>
      <c r="G7" s="13">
        <v>3.6355129746608573E-2</v>
      </c>
    </row>
    <row r="8" spans="1:7" x14ac:dyDescent="0.55000000000000004">
      <c r="A8" s="8" t="s">
        <v>198</v>
      </c>
      <c r="C8" s="11">
        <v>18497971227</v>
      </c>
      <c r="D8" s="8"/>
      <c r="E8" s="13">
        <f t="shared" ref="E8:E10" si="0">C8/$C$11</f>
        <v>1.5094043981735904E-2</v>
      </c>
      <c r="F8" s="8"/>
      <c r="G8" s="13">
        <v>5.9293188650163078E-4</v>
      </c>
    </row>
    <row r="9" spans="1:7" x14ac:dyDescent="0.55000000000000004">
      <c r="A9" s="8" t="s">
        <v>199</v>
      </c>
      <c r="C9" s="11">
        <v>72828271601</v>
      </c>
      <c r="D9" s="8"/>
      <c r="E9" s="13">
        <f t="shared" si="0"/>
        <v>5.942668637384306E-2</v>
      </c>
      <c r="F9" s="8"/>
      <c r="G9" s="13">
        <v>2.3344292161080068E-3</v>
      </c>
    </row>
    <row r="10" spans="1:7" x14ac:dyDescent="0.55000000000000004">
      <c r="A10" s="8" t="s">
        <v>194</v>
      </c>
      <c r="C10" s="11">
        <v>500000</v>
      </c>
      <c r="D10" s="8"/>
      <c r="E10" s="13">
        <f t="shared" si="0"/>
        <v>4.0799187642005689E-7</v>
      </c>
      <c r="F10" s="8"/>
      <c r="G10" s="13">
        <v>1.6026943690889081E-8</v>
      </c>
    </row>
    <row r="11" spans="1:7" x14ac:dyDescent="0.55000000000000004">
      <c r="A11" s="8" t="s">
        <v>31</v>
      </c>
      <c r="C11" s="7">
        <f>SUM(C7:C10)</f>
        <v>1225514596975</v>
      </c>
      <c r="D11" s="8"/>
      <c r="E11" s="10">
        <f>SUM(E7:E10)</f>
        <v>1</v>
      </c>
      <c r="F11" s="8"/>
      <c r="G11" s="10">
        <f>SUM(G7:G10)</f>
        <v>3.9282506876161902E-2</v>
      </c>
    </row>
    <row r="12" spans="1:7" x14ac:dyDescent="0.55000000000000004">
      <c r="A12" s="8"/>
      <c r="C12" s="8"/>
      <c r="D12" s="8"/>
      <c r="E12" s="8"/>
      <c r="F12" s="8"/>
      <c r="G12" s="2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8"/>
  <sheetViews>
    <sheetView rightToLeft="1" topLeftCell="A7" workbookViewId="0">
      <selection activeCell="K25" sqref="K25"/>
    </sheetView>
  </sheetViews>
  <sheetFormatPr defaultRowHeight="24" x14ac:dyDescent="0.55000000000000004"/>
  <cols>
    <col min="1" max="1" width="37.28515625" style="1" bestFit="1" customWidth="1"/>
    <col min="2" max="2" width="1" style="1" customWidth="1"/>
    <col min="3" max="3" width="22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2" style="1" customWidth="1"/>
    <col min="14" max="14" width="1" style="1" customWidth="1"/>
    <col min="15" max="15" width="23" style="1" customWidth="1"/>
    <col min="16" max="16" width="1" style="1" customWidth="1"/>
    <col min="17" max="17" width="23" style="1" customWidth="1"/>
    <col min="18" max="18" width="1" style="1" customWidth="1"/>
    <col min="19" max="19" width="23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 x14ac:dyDescent="0.55000000000000004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  <c r="R2" s="24" t="s">
        <v>0</v>
      </c>
      <c r="S2" s="24" t="s">
        <v>0</v>
      </c>
      <c r="T2" s="24" t="s">
        <v>0</v>
      </c>
      <c r="U2" s="24" t="s">
        <v>0</v>
      </c>
    </row>
    <row r="3" spans="1:21" ht="24.75" x14ac:dyDescent="0.55000000000000004">
      <c r="A3" s="24" t="s">
        <v>160</v>
      </c>
      <c r="B3" s="24" t="s">
        <v>160</v>
      </c>
      <c r="C3" s="24" t="s">
        <v>160</v>
      </c>
      <c r="D3" s="24" t="s">
        <v>160</v>
      </c>
      <c r="E3" s="24" t="s">
        <v>160</v>
      </c>
      <c r="F3" s="24" t="s">
        <v>160</v>
      </c>
      <c r="G3" s="24" t="s">
        <v>160</v>
      </c>
      <c r="H3" s="24" t="s">
        <v>160</v>
      </c>
      <c r="I3" s="24" t="s">
        <v>160</v>
      </c>
      <c r="J3" s="24" t="s">
        <v>160</v>
      </c>
      <c r="K3" s="24" t="s">
        <v>160</v>
      </c>
      <c r="L3" s="24" t="s">
        <v>160</v>
      </c>
      <c r="M3" s="24" t="s">
        <v>160</v>
      </c>
      <c r="N3" s="24" t="s">
        <v>160</v>
      </c>
      <c r="O3" s="24" t="s">
        <v>160</v>
      </c>
      <c r="P3" s="24" t="s">
        <v>160</v>
      </c>
      <c r="Q3" s="24" t="s">
        <v>160</v>
      </c>
      <c r="R3" s="24" t="s">
        <v>160</v>
      </c>
      <c r="S3" s="24" t="s">
        <v>160</v>
      </c>
      <c r="T3" s="24" t="s">
        <v>160</v>
      </c>
      <c r="U3" s="24" t="s">
        <v>160</v>
      </c>
    </row>
    <row r="4" spans="1:21" ht="24.75" x14ac:dyDescent="0.55000000000000004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  <c r="N4" s="24" t="s">
        <v>2</v>
      </c>
      <c r="O4" s="24" t="s">
        <v>2</v>
      </c>
      <c r="P4" s="24" t="s">
        <v>2</v>
      </c>
      <c r="Q4" s="24" t="s">
        <v>2</v>
      </c>
      <c r="R4" s="24" t="s">
        <v>2</v>
      </c>
      <c r="S4" s="24" t="s">
        <v>2</v>
      </c>
      <c r="T4" s="24" t="s">
        <v>2</v>
      </c>
      <c r="U4" s="24" t="s">
        <v>2</v>
      </c>
    </row>
    <row r="6" spans="1:21" ht="24.75" x14ac:dyDescent="0.55000000000000004">
      <c r="A6" s="23" t="s">
        <v>3</v>
      </c>
      <c r="C6" s="23" t="s">
        <v>162</v>
      </c>
      <c r="D6" s="23" t="s">
        <v>162</v>
      </c>
      <c r="E6" s="23" t="s">
        <v>162</v>
      </c>
      <c r="F6" s="23" t="s">
        <v>162</v>
      </c>
      <c r="G6" s="23" t="s">
        <v>162</v>
      </c>
      <c r="H6" s="23" t="s">
        <v>162</v>
      </c>
      <c r="I6" s="23" t="s">
        <v>162</v>
      </c>
      <c r="J6" s="23" t="s">
        <v>162</v>
      </c>
      <c r="K6" s="23" t="s">
        <v>162</v>
      </c>
      <c r="M6" s="23" t="s">
        <v>163</v>
      </c>
      <c r="N6" s="23" t="s">
        <v>163</v>
      </c>
      <c r="O6" s="23" t="s">
        <v>163</v>
      </c>
      <c r="P6" s="23" t="s">
        <v>163</v>
      </c>
      <c r="Q6" s="23" t="s">
        <v>163</v>
      </c>
      <c r="R6" s="23" t="s">
        <v>163</v>
      </c>
      <c r="S6" s="23" t="s">
        <v>163</v>
      </c>
      <c r="T6" s="23" t="s">
        <v>163</v>
      </c>
      <c r="U6" s="23" t="s">
        <v>163</v>
      </c>
    </row>
    <row r="7" spans="1:21" ht="24.75" x14ac:dyDescent="0.55000000000000004">
      <c r="A7" s="23" t="s">
        <v>3</v>
      </c>
      <c r="C7" s="23" t="s">
        <v>183</v>
      </c>
      <c r="E7" s="23" t="s">
        <v>184</v>
      </c>
      <c r="G7" s="23" t="s">
        <v>185</v>
      </c>
      <c r="I7" s="23" t="s">
        <v>98</v>
      </c>
      <c r="K7" s="23" t="s">
        <v>186</v>
      </c>
      <c r="M7" s="23" t="s">
        <v>183</v>
      </c>
      <c r="O7" s="23" t="s">
        <v>184</v>
      </c>
      <c r="Q7" s="23" t="s">
        <v>185</v>
      </c>
      <c r="S7" s="23" t="s">
        <v>98</v>
      </c>
      <c r="U7" s="23" t="s">
        <v>186</v>
      </c>
    </row>
    <row r="8" spans="1:21" x14ac:dyDescent="0.55000000000000004">
      <c r="A8" s="1" t="s">
        <v>17</v>
      </c>
      <c r="C8" s="6">
        <v>0</v>
      </c>
      <c r="D8" s="6"/>
      <c r="E8" s="6">
        <v>-77561545553</v>
      </c>
      <c r="F8" s="6"/>
      <c r="G8" s="6">
        <v>53871231526</v>
      </c>
      <c r="H8" s="6"/>
      <c r="I8" s="6">
        <f>C8+E8+G8</f>
        <v>-23690314027</v>
      </c>
      <c r="J8" s="6"/>
      <c r="K8" s="9">
        <f>I8/$I$27</f>
        <v>-2.0887469337975771E-2</v>
      </c>
      <c r="L8" s="6"/>
      <c r="M8" s="6">
        <v>0</v>
      </c>
      <c r="N8" s="6"/>
      <c r="O8" s="6">
        <v>-22924276369</v>
      </c>
      <c r="P8" s="6"/>
      <c r="Q8" s="6">
        <v>870344778705</v>
      </c>
      <c r="R8" s="6"/>
      <c r="S8" s="6">
        <f>M8+O8+Q8</f>
        <v>847420502336</v>
      </c>
      <c r="T8" s="6"/>
      <c r="U8" s="9">
        <f>S8/$S$27</f>
        <v>0.10778572066094913</v>
      </c>
    </row>
    <row r="9" spans="1:21" x14ac:dyDescent="0.55000000000000004">
      <c r="A9" s="1" t="s">
        <v>20</v>
      </c>
      <c r="C9" s="6">
        <v>0</v>
      </c>
      <c r="D9" s="6"/>
      <c r="E9" s="6">
        <v>-1218005017</v>
      </c>
      <c r="F9" s="6"/>
      <c r="G9" s="6">
        <v>29184479047</v>
      </c>
      <c r="H9" s="6"/>
      <c r="I9" s="6">
        <f t="shared" ref="I9:I26" si="0">C9+E9+G9</f>
        <v>27966474030</v>
      </c>
      <c r="J9" s="6"/>
      <c r="K9" s="9">
        <f t="shared" ref="K9:K26" si="1">I9/$I$27</f>
        <v>2.4657708974526998E-2</v>
      </c>
      <c r="L9" s="6"/>
      <c r="M9" s="6">
        <v>0</v>
      </c>
      <c r="N9" s="6"/>
      <c r="O9" s="6">
        <v>-680320074</v>
      </c>
      <c r="P9" s="6"/>
      <c r="Q9" s="6">
        <v>141238916524</v>
      </c>
      <c r="R9" s="6"/>
      <c r="S9" s="6">
        <f t="shared" ref="S9:S26" si="2">M9+O9+Q9</f>
        <v>140558596450</v>
      </c>
      <c r="T9" s="6"/>
      <c r="U9" s="9">
        <f t="shared" ref="U9:U26" si="3">S9/$S$27</f>
        <v>1.7878030531113771E-2</v>
      </c>
    </row>
    <row r="10" spans="1:21" x14ac:dyDescent="0.55000000000000004">
      <c r="A10" s="1" t="s">
        <v>15</v>
      </c>
      <c r="C10" s="6">
        <v>0</v>
      </c>
      <c r="D10" s="6"/>
      <c r="E10" s="6">
        <v>0</v>
      </c>
      <c r="F10" s="6"/>
      <c r="G10" s="6">
        <v>3564453389</v>
      </c>
      <c r="H10" s="6"/>
      <c r="I10" s="6">
        <f t="shared" si="0"/>
        <v>3564453389</v>
      </c>
      <c r="J10" s="6"/>
      <c r="K10" s="9">
        <f t="shared" si="1"/>
        <v>3.1427363429850463E-3</v>
      </c>
      <c r="L10" s="6"/>
      <c r="M10" s="6">
        <v>0</v>
      </c>
      <c r="N10" s="6"/>
      <c r="O10" s="6">
        <v>0</v>
      </c>
      <c r="P10" s="6"/>
      <c r="Q10" s="6">
        <v>3564453389</v>
      </c>
      <c r="R10" s="6"/>
      <c r="S10" s="6">
        <f t="shared" si="2"/>
        <v>3564453389</v>
      </c>
      <c r="T10" s="6"/>
      <c r="U10" s="9">
        <f t="shared" si="3"/>
        <v>4.5337253020979454E-4</v>
      </c>
    </row>
    <row r="11" spans="1:21" x14ac:dyDescent="0.55000000000000004">
      <c r="A11" s="1" t="s">
        <v>29</v>
      </c>
      <c r="C11" s="6">
        <v>0</v>
      </c>
      <c r="D11" s="6"/>
      <c r="E11" s="6">
        <v>-111295515125</v>
      </c>
      <c r="F11" s="6"/>
      <c r="G11" s="6">
        <v>2874235034</v>
      </c>
      <c r="H11" s="6"/>
      <c r="I11" s="6">
        <f t="shared" si="0"/>
        <v>-108421280091</v>
      </c>
      <c r="J11" s="6"/>
      <c r="K11" s="9">
        <f t="shared" si="1"/>
        <v>-9.5593758736326334E-2</v>
      </c>
      <c r="L11" s="6"/>
      <c r="M11" s="6">
        <v>0</v>
      </c>
      <c r="N11" s="6"/>
      <c r="O11" s="6">
        <v>-133789634746</v>
      </c>
      <c r="P11" s="6"/>
      <c r="Q11" s="6">
        <v>3674536084</v>
      </c>
      <c r="R11" s="6"/>
      <c r="S11" s="6">
        <f t="shared" si="2"/>
        <v>-130115098662</v>
      </c>
      <c r="T11" s="6"/>
      <c r="U11" s="9">
        <f t="shared" si="3"/>
        <v>-1.6549693616680364E-2</v>
      </c>
    </row>
    <row r="12" spans="1:21" x14ac:dyDescent="0.55000000000000004">
      <c r="A12" s="1" t="s">
        <v>23</v>
      </c>
      <c r="C12" s="6">
        <v>0</v>
      </c>
      <c r="D12" s="6"/>
      <c r="E12" s="6">
        <v>-183781577820</v>
      </c>
      <c r="F12" s="6"/>
      <c r="G12" s="6">
        <v>59757177021</v>
      </c>
      <c r="H12" s="6"/>
      <c r="I12" s="6">
        <f t="shared" si="0"/>
        <v>-124024400799</v>
      </c>
      <c r="J12" s="6"/>
      <c r="K12" s="9">
        <f t="shared" si="1"/>
        <v>-0.10935084549311831</v>
      </c>
      <c r="L12" s="6"/>
      <c r="M12" s="6">
        <v>0</v>
      </c>
      <c r="N12" s="6"/>
      <c r="O12" s="6">
        <v>141769957603</v>
      </c>
      <c r="P12" s="6"/>
      <c r="Q12" s="6">
        <v>425979227687</v>
      </c>
      <c r="R12" s="6"/>
      <c r="S12" s="6">
        <f t="shared" si="2"/>
        <v>567749185290</v>
      </c>
      <c r="T12" s="6"/>
      <c r="U12" s="9">
        <f t="shared" si="3"/>
        <v>7.2213564484761114E-2</v>
      </c>
    </row>
    <row r="13" spans="1:21" x14ac:dyDescent="0.55000000000000004">
      <c r="A13" s="1" t="s">
        <v>27</v>
      </c>
      <c r="C13" s="6">
        <v>0</v>
      </c>
      <c r="D13" s="6"/>
      <c r="E13" s="6">
        <v>-1386238796</v>
      </c>
      <c r="F13" s="6"/>
      <c r="G13" s="6">
        <v>22808992420</v>
      </c>
      <c r="H13" s="6"/>
      <c r="I13" s="6">
        <f t="shared" si="0"/>
        <v>21422753624</v>
      </c>
      <c r="J13" s="6"/>
      <c r="K13" s="9">
        <f t="shared" si="1"/>
        <v>1.8888188182998682E-2</v>
      </c>
      <c r="L13" s="6"/>
      <c r="M13" s="6">
        <v>0</v>
      </c>
      <c r="N13" s="6"/>
      <c r="O13" s="6">
        <v>-19842059749</v>
      </c>
      <c r="P13" s="6"/>
      <c r="Q13" s="6">
        <v>284826979077</v>
      </c>
      <c r="R13" s="6"/>
      <c r="S13" s="6">
        <f t="shared" si="2"/>
        <v>264984919328</v>
      </c>
      <c r="T13" s="6"/>
      <c r="U13" s="9">
        <f t="shared" si="3"/>
        <v>3.3704153269031187E-2</v>
      </c>
    </row>
    <row r="14" spans="1:21" x14ac:dyDescent="0.55000000000000004">
      <c r="A14" s="1" t="s">
        <v>22</v>
      </c>
      <c r="C14" s="6">
        <v>0</v>
      </c>
      <c r="D14" s="6"/>
      <c r="E14" s="6">
        <v>-334400269475</v>
      </c>
      <c r="F14" s="6"/>
      <c r="G14" s="6">
        <v>-12707314796</v>
      </c>
      <c r="H14" s="6"/>
      <c r="I14" s="6">
        <f t="shared" si="0"/>
        <v>-347107584271</v>
      </c>
      <c r="J14" s="6"/>
      <c r="K14" s="9">
        <f t="shared" si="1"/>
        <v>-0.30604064661938446</v>
      </c>
      <c r="L14" s="6"/>
      <c r="M14" s="6">
        <v>352457317500</v>
      </c>
      <c r="N14" s="6"/>
      <c r="O14" s="6">
        <v>-679579805805</v>
      </c>
      <c r="P14" s="6"/>
      <c r="Q14" s="6">
        <v>-108293023631</v>
      </c>
      <c r="R14" s="6"/>
      <c r="S14" s="6">
        <f t="shared" si="2"/>
        <v>-435415511936</v>
      </c>
      <c r="T14" s="6"/>
      <c r="U14" s="9">
        <f t="shared" si="3"/>
        <v>-5.5381684313285127E-2</v>
      </c>
    </row>
    <row r="15" spans="1:21" x14ac:dyDescent="0.55000000000000004">
      <c r="A15" s="1" t="s">
        <v>24</v>
      </c>
      <c r="C15" s="6">
        <v>0</v>
      </c>
      <c r="D15" s="6"/>
      <c r="E15" s="6">
        <v>-911252228</v>
      </c>
      <c r="F15" s="6"/>
      <c r="G15" s="6">
        <v>-21416038376</v>
      </c>
      <c r="H15" s="6"/>
      <c r="I15" s="6">
        <f t="shared" si="0"/>
        <v>-22327290604</v>
      </c>
      <c r="J15" s="6"/>
      <c r="K15" s="9">
        <f t="shared" si="1"/>
        <v>-1.9685707726778568E-2</v>
      </c>
      <c r="L15" s="6"/>
      <c r="M15" s="6">
        <v>0</v>
      </c>
      <c r="N15" s="6"/>
      <c r="O15" s="6">
        <v>-12373104008</v>
      </c>
      <c r="P15" s="6"/>
      <c r="Q15" s="6">
        <v>161806025236</v>
      </c>
      <c r="R15" s="6"/>
      <c r="S15" s="6">
        <f t="shared" si="2"/>
        <v>149432921228</v>
      </c>
      <c r="T15" s="6"/>
      <c r="U15" s="9">
        <f t="shared" si="3"/>
        <v>1.9006780058578927E-2</v>
      </c>
    </row>
    <row r="16" spans="1:21" x14ac:dyDescent="0.55000000000000004">
      <c r="A16" s="1" t="s">
        <v>30</v>
      </c>
      <c r="C16" s="6">
        <v>0</v>
      </c>
      <c r="D16" s="6"/>
      <c r="E16" s="6">
        <v>1470716425</v>
      </c>
      <c r="F16" s="6"/>
      <c r="G16" s="6">
        <v>2263814523</v>
      </c>
      <c r="H16" s="6"/>
      <c r="I16" s="6">
        <f t="shared" si="0"/>
        <v>3734530948</v>
      </c>
      <c r="J16" s="6"/>
      <c r="K16" s="9">
        <f t="shared" si="1"/>
        <v>3.2926917127045641E-3</v>
      </c>
      <c r="L16" s="6"/>
      <c r="M16" s="6">
        <v>0</v>
      </c>
      <c r="N16" s="6"/>
      <c r="O16" s="6">
        <v>2230566619</v>
      </c>
      <c r="P16" s="6"/>
      <c r="Q16" s="6">
        <v>2263814523</v>
      </c>
      <c r="R16" s="6"/>
      <c r="S16" s="6">
        <f t="shared" si="2"/>
        <v>4494381142</v>
      </c>
      <c r="T16" s="6"/>
      <c r="U16" s="9">
        <f t="shared" si="3"/>
        <v>5.716525726956914E-4</v>
      </c>
    </row>
    <row r="17" spans="1:21" x14ac:dyDescent="0.55000000000000004">
      <c r="A17" s="1" t="s">
        <v>26</v>
      </c>
      <c r="C17" s="6">
        <v>0</v>
      </c>
      <c r="D17" s="6"/>
      <c r="E17" s="6">
        <v>20861550353</v>
      </c>
      <c r="F17" s="6"/>
      <c r="G17" s="6">
        <v>-3623476089</v>
      </c>
      <c r="H17" s="6"/>
      <c r="I17" s="6">
        <f t="shared" si="0"/>
        <v>17238074264</v>
      </c>
      <c r="J17" s="6"/>
      <c r="K17" s="9">
        <f t="shared" si="1"/>
        <v>1.519860594607091E-2</v>
      </c>
      <c r="L17" s="6"/>
      <c r="M17" s="6">
        <v>0</v>
      </c>
      <c r="N17" s="6"/>
      <c r="O17" s="6">
        <v>-7628599343</v>
      </c>
      <c r="P17" s="6"/>
      <c r="Q17" s="6">
        <v>456423752986</v>
      </c>
      <c r="R17" s="6"/>
      <c r="S17" s="6">
        <f t="shared" si="2"/>
        <v>448795153643</v>
      </c>
      <c r="T17" s="6"/>
      <c r="U17" s="9">
        <f t="shared" si="3"/>
        <v>5.7083477365965467E-2</v>
      </c>
    </row>
    <row r="18" spans="1:21" x14ac:dyDescent="0.55000000000000004">
      <c r="A18" s="1" t="s">
        <v>25</v>
      </c>
      <c r="C18" s="6">
        <v>0</v>
      </c>
      <c r="D18" s="6"/>
      <c r="E18" s="6">
        <v>-84750322226</v>
      </c>
      <c r="F18" s="6"/>
      <c r="G18" s="6">
        <v>149978583051</v>
      </c>
      <c r="H18" s="6"/>
      <c r="I18" s="6">
        <f t="shared" si="0"/>
        <v>65228260825</v>
      </c>
      <c r="J18" s="6"/>
      <c r="K18" s="9">
        <f t="shared" si="1"/>
        <v>5.7510985139280012E-2</v>
      </c>
      <c r="L18" s="6"/>
      <c r="M18" s="6">
        <v>0</v>
      </c>
      <c r="N18" s="6"/>
      <c r="O18" s="6">
        <v>226140600972</v>
      </c>
      <c r="P18" s="6"/>
      <c r="Q18" s="6">
        <v>771749279011</v>
      </c>
      <c r="R18" s="6"/>
      <c r="S18" s="6">
        <f t="shared" si="2"/>
        <v>997889879983</v>
      </c>
      <c r="T18" s="6"/>
      <c r="U18" s="9">
        <f t="shared" si="3"/>
        <v>0.12692433043305001</v>
      </c>
    </row>
    <row r="19" spans="1:21" x14ac:dyDescent="0.55000000000000004">
      <c r="A19" s="1" t="s">
        <v>28</v>
      </c>
      <c r="C19" s="6">
        <v>0</v>
      </c>
      <c r="D19" s="6"/>
      <c r="E19" s="6">
        <v>-10278406326</v>
      </c>
      <c r="F19" s="6"/>
      <c r="G19" s="6">
        <v>-17408350096</v>
      </c>
      <c r="H19" s="6"/>
      <c r="I19" s="6">
        <f t="shared" si="0"/>
        <v>-27686756422</v>
      </c>
      <c r="J19" s="6"/>
      <c r="K19" s="9">
        <f t="shared" si="1"/>
        <v>-2.4411085271956696E-2</v>
      </c>
      <c r="L19" s="6"/>
      <c r="M19" s="6">
        <v>0</v>
      </c>
      <c r="N19" s="6"/>
      <c r="O19" s="6">
        <v>-19442651259</v>
      </c>
      <c r="P19" s="6"/>
      <c r="Q19" s="6">
        <v>44440716982</v>
      </c>
      <c r="R19" s="6"/>
      <c r="S19" s="6">
        <f t="shared" si="2"/>
        <v>24998065723</v>
      </c>
      <c r="T19" s="6"/>
      <c r="U19" s="9">
        <f t="shared" si="3"/>
        <v>3.1795720326046454E-3</v>
      </c>
    </row>
    <row r="20" spans="1:21" x14ac:dyDescent="0.55000000000000004">
      <c r="A20" s="1" t="s">
        <v>19</v>
      </c>
      <c r="C20" s="6">
        <v>0</v>
      </c>
      <c r="D20" s="6"/>
      <c r="E20" s="6">
        <v>-89514066438</v>
      </c>
      <c r="F20" s="6"/>
      <c r="G20" s="6">
        <v>23484695312</v>
      </c>
      <c r="H20" s="6"/>
      <c r="I20" s="6">
        <f t="shared" si="0"/>
        <v>-66029371126</v>
      </c>
      <c r="J20" s="6"/>
      <c r="K20" s="9">
        <f t="shared" si="1"/>
        <v>-5.8217314604959658E-2</v>
      </c>
      <c r="L20" s="6"/>
      <c r="M20" s="6">
        <v>0</v>
      </c>
      <c r="N20" s="6"/>
      <c r="O20" s="6">
        <v>-16291441364</v>
      </c>
      <c r="P20" s="6"/>
      <c r="Q20" s="6">
        <v>463746785395</v>
      </c>
      <c r="R20" s="6"/>
      <c r="S20" s="6">
        <f t="shared" si="2"/>
        <v>447455344031</v>
      </c>
      <c r="T20" s="6"/>
      <c r="U20" s="9">
        <f t="shared" si="3"/>
        <v>5.6913063333994561E-2</v>
      </c>
    </row>
    <row r="21" spans="1:21" x14ac:dyDescent="0.55000000000000004">
      <c r="A21" s="1" t="s">
        <v>16</v>
      </c>
      <c r="C21" s="6">
        <v>0</v>
      </c>
      <c r="D21" s="6"/>
      <c r="E21" s="6">
        <v>152818142696</v>
      </c>
      <c r="F21" s="6"/>
      <c r="G21" s="6">
        <v>1598621866074</v>
      </c>
      <c r="H21" s="6"/>
      <c r="I21" s="6">
        <f>C21+E21+G21</f>
        <v>1751440008770</v>
      </c>
      <c r="J21" s="6"/>
      <c r="K21" s="9">
        <f t="shared" si="1"/>
        <v>1.5442239152589259</v>
      </c>
      <c r="L21" s="6"/>
      <c r="M21" s="6">
        <v>0</v>
      </c>
      <c r="N21" s="6"/>
      <c r="O21" s="6">
        <v>231543657150</v>
      </c>
      <c r="P21" s="6"/>
      <c r="Q21" s="6">
        <v>3251037493235</v>
      </c>
      <c r="R21" s="6"/>
      <c r="S21" s="6">
        <f t="shared" si="2"/>
        <v>3482581150385</v>
      </c>
      <c r="T21" s="6"/>
      <c r="U21" s="9">
        <f t="shared" si="3"/>
        <v>0.44295897729607947</v>
      </c>
    </row>
    <row r="22" spans="1:21" x14ac:dyDescent="0.55000000000000004">
      <c r="A22" s="1" t="s">
        <v>21</v>
      </c>
      <c r="C22" s="6">
        <v>0</v>
      </c>
      <c r="D22" s="6"/>
      <c r="E22" s="6">
        <v>-3922931979</v>
      </c>
      <c r="F22" s="6"/>
      <c r="G22" s="6">
        <v>6608296486</v>
      </c>
      <c r="H22" s="6"/>
      <c r="I22" s="6">
        <f t="shared" si="0"/>
        <v>2685364507</v>
      </c>
      <c r="J22" s="6"/>
      <c r="K22" s="9">
        <f t="shared" si="1"/>
        <v>2.3676540858565348E-3</v>
      </c>
      <c r="L22" s="6"/>
      <c r="M22" s="6">
        <v>0</v>
      </c>
      <c r="N22" s="6"/>
      <c r="O22" s="6">
        <v>679080153</v>
      </c>
      <c r="P22" s="6"/>
      <c r="Q22" s="6">
        <v>16691663276</v>
      </c>
      <c r="R22" s="6"/>
      <c r="S22" s="6">
        <f>M22+O22+Q22</f>
        <v>17370743429</v>
      </c>
      <c r="T22" s="6"/>
      <c r="U22" s="9">
        <f t="shared" si="3"/>
        <v>2.2094321458472838E-3</v>
      </c>
    </row>
    <row r="23" spans="1:21" x14ac:dyDescent="0.55000000000000004">
      <c r="A23" s="1" t="s">
        <v>180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f t="shared" si="0"/>
        <v>0</v>
      </c>
      <c r="J23" s="6"/>
      <c r="K23" s="9">
        <f t="shared" si="1"/>
        <v>0</v>
      </c>
      <c r="L23" s="6"/>
      <c r="M23" s="6">
        <v>0</v>
      </c>
      <c r="N23" s="6"/>
      <c r="O23" s="6">
        <v>0</v>
      </c>
      <c r="P23" s="6"/>
      <c r="Q23" s="6">
        <v>744103989</v>
      </c>
      <c r="R23" s="6"/>
      <c r="S23" s="6">
        <f t="shared" si="2"/>
        <v>744103989</v>
      </c>
      <c r="T23" s="6"/>
      <c r="U23" s="9">
        <f t="shared" si="3"/>
        <v>9.4644612066809979E-5</v>
      </c>
    </row>
    <row r="24" spans="1:21" x14ac:dyDescent="0.55000000000000004">
      <c r="A24" s="1" t="s">
        <v>181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f t="shared" si="0"/>
        <v>0</v>
      </c>
      <c r="J24" s="6"/>
      <c r="K24" s="9">
        <f t="shared" si="1"/>
        <v>0</v>
      </c>
      <c r="L24" s="6"/>
      <c r="M24" s="6">
        <v>0</v>
      </c>
      <c r="N24" s="6"/>
      <c r="O24" s="6">
        <v>0</v>
      </c>
      <c r="P24" s="6"/>
      <c r="Q24" s="6">
        <v>3065736910</v>
      </c>
      <c r="R24" s="6"/>
      <c r="S24" s="6">
        <f t="shared" si="2"/>
        <v>3065736910</v>
      </c>
      <c r="T24" s="6"/>
      <c r="U24" s="9">
        <f t="shared" si="3"/>
        <v>3.8993942356872752E-4</v>
      </c>
    </row>
    <row r="25" spans="1:21" x14ac:dyDescent="0.55000000000000004">
      <c r="A25" s="1" t="s">
        <v>182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f t="shared" si="0"/>
        <v>0</v>
      </c>
      <c r="J25" s="6"/>
      <c r="K25" s="9">
        <f t="shared" si="1"/>
        <v>0</v>
      </c>
      <c r="L25" s="6"/>
      <c r="M25" s="6">
        <v>0</v>
      </c>
      <c r="N25" s="6"/>
      <c r="O25" s="6">
        <v>0</v>
      </c>
      <c r="P25" s="6"/>
      <c r="Q25" s="6">
        <v>812179672451</v>
      </c>
      <c r="R25" s="6"/>
      <c r="S25" s="6">
        <f t="shared" si="2"/>
        <v>812179672451</v>
      </c>
      <c r="T25" s="6"/>
      <c r="U25" s="9">
        <f t="shared" si="3"/>
        <v>0.1033033435702677</v>
      </c>
    </row>
    <row r="26" spans="1:21" x14ac:dyDescent="0.55000000000000004">
      <c r="A26" s="1" t="s">
        <v>18</v>
      </c>
      <c r="C26" s="6">
        <v>0</v>
      </c>
      <c r="D26" s="6"/>
      <c r="E26" s="6">
        <v>-39805068870</v>
      </c>
      <c r="F26" s="6"/>
      <c r="G26" s="6">
        <v>0</v>
      </c>
      <c r="H26" s="6"/>
      <c r="I26" s="6">
        <f t="shared" si="0"/>
        <v>-39805068870</v>
      </c>
      <c r="J26" s="6"/>
      <c r="K26" s="9">
        <f t="shared" si="1"/>
        <v>-3.5095657852848898E-2</v>
      </c>
      <c r="L26" s="6"/>
      <c r="M26" s="6">
        <v>46215015000</v>
      </c>
      <c r="N26" s="6"/>
      <c r="O26" s="6">
        <v>168115829620</v>
      </c>
      <c r="P26" s="6"/>
      <c r="Q26" s="6">
        <v>0</v>
      </c>
      <c r="R26" s="6"/>
      <c r="S26" s="6">
        <f t="shared" si="2"/>
        <v>214330844620</v>
      </c>
      <c r="T26" s="6"/>
      <c r="U26" s="9">
        <f t="shared" si="3"/>
        <v>2.7261323609181227E-2</v>
      </c>
    </row>
    <row r="27" spans="1:21" ht="24.75" thickBot="1" x14ac:dyDescent="0.6">
      <c r="A27" s="1" t="s">
        <v>31</v>
      </c>
      <c r="C27" s="14">
        <f>SUM(C8:C26)</f>
        <v>0</v>
      </c>
      <c r="D27" s="6"/>
      <c r="E27" s="14">
        <f>SUM(E8:E26)</f>
        <v>-763674790379</v>
      </c>
      <c r="F27" s="6"/>
      <c r="G27" s="14">
        <f>SUM(G8:G26)</f>
        <v>1897862644526</v>
      </c>
      <c r="H27" s="6"/>
      <c r="I27" s="14">
        <f>SUM(I8:I26)</f>
        <v>1134187854147</v>
      </c>
      <c r="J27" s="6"/>
      <c r="K27" s="19">
        <f>SUM(K8:K26)</f>
        <v>0.99999999999999989</v>
      </c>
      <c r="L27" s="6"/>
      <c r="M27" s="14">
        <f>SUM(M8:M26)</f>
        <v>398672332500</v>
      </c>
      <c r="N27" s="6"/>
      <c r="O27" s="14">
        <f>SUM(O8:O26)</f>
        <v>-142072200600</v>
      </c>
      <c r="P27" s="6"/>
      <c r="Q27" s="14">
        <f>SUM(Q8:Q26)</f>
        <v>7605484911829</v>
      </c>
      <c r="R27" s="6"/>
      <c r="S27" s="14">
        <f>SUM(S8:S26)</f>
        <v>7862085043729</v>
      </c>
      <c r="T27" s="6"/>
      <c r="U27" s="19">
        <f>SUM(U8:U26)</f>
        <v>0.99999999999999989</v>
      </c>
    </row>
    <row r="28" spans="1:21" ht="24.75" thickTop="1" x14ac:dyDescent="0.55000000000000004">
      <c r="E28" s="15"/>
      <c r="G28" s="15"/>
      <c r="M28" s="15"/>
      <c r="O28" s="15"/>
      <c r="Q28" s="15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4"/>
  <sheetViews>
    <sheetView rightToLeft="1" topLeftCell="A4" workbookViewId="0">
      <selection activeCell="C23" sqref="C23:Q23"/>
    </sheetView>
  </sheetViews>
  <sheetFormatPr defaultRowHeight="24" x14ac:dyDescent="0.55000000000000004"/>
  <cols>
    <col min="1" max="1" width="32.2851562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9.5703125" style="1" customWidth="1"/>
    <col min="10" max="10" width="1" style="1" customWidth="1"/>
    <col min="11" max="11" width="22.5703125" style="1" customWidth="1"/>
    <col min="12" max="12" width="1" style="1" customWidth="1"/>
    <col min="13" max="13" width="26.85546875" style="1" customWidth="1"/>
    <col min="14" max="14" width="1" style="1" customWidth="1"/>
    <col min="15" max="15" width="20" style="1" customWidth="1"/>
    <col min="16" max="16" width="1" style="1" customWidth="1"/>
    <col min="17" max="17" width="20.1406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</row>
    <row r="3" spans="1:17" ht="24.75" x14ac:dyDescent="0.55000000000000004">
      <c r="A3" s="24" t="s">
        <v>160</v>
      </c>
      <c r="B3" s="24" t="s">
        <v>160</v>
      </c>
      <c r="C3" s="24" t="s">
        <v>160</v>
      </c>
      <c r="D3" s="24" t="s">
        <v>160</v>
      </c>
      <c r="E3" s="24" t="s">
        <v>160</v>
      </c>
      <c r="F3" s="24" t="s">
        <v>160</v>
      </c>
      <c r="G3" s="24" t="s">
        <v>160</v>
      </c>
      <c r="H3" s="24" t="s">
        <v>160</v>
      </c>
      <c r="I3" s="24" t="s">
        <v>160</v>
      </c>
      <c r="J3" s="24" t="s">
        <v>160</v>
      </c>
      <c r="K3" s="24" t="s">
        <v>160</v>
      </c>
      <c r="L3" s="24" t="s">
        <v>160</v>
      </c>
      <c r="M3" s="24" t="s">
        <v>160</v>
      </c>
      <c r="N3" s="24" t="s">
        <v>160</v>
      </c>
      <c r="O3" s="24" t="s">
        <v>160</v>
      </c>
      <c r="P3" s="24" t="s">
        <v>160</v>
      </c>
      <c r="Q3" s="24" t="s">
        <v>160</v>
      </c>
    </row>
    <row r="4" spans="1:17" ht="24.75" x14ac:dyDescent="0.55000000000000004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  <c r="N4" s="24" t="s">
        <v>2</v>
      </c>
      <c r="O4" s="24" t="s">
        <v>2</v>
      </c>
      <c r="P4" s="24" t="s">
        <v>2</v>
      </c>
      <c r="Q4" s="24" t="s">
        <v>2</v>
      </c>
    </row>
    <row r="6" spans="1:17" ht="24.75" x14ac:dyDescent="0.55000000000000004">
      <c r="A6" s="23" t="s">
        <v>164</v>
      </c>
      <c r="C6" s="23" t="s">
        <v>162</v>
      </c>
      <c r="D6" s="23" t="s">
        <v>162</v>
      </c>
      <c r="E6" s="23" t="s">
        <v>162</v>
      </c>
      <c r="F6" s="23" t="s">
        <v>162</v>
      </c>
      <c r="G6" s="23" t="s">
        <v>162</v>
      </c>
      <c r="H6" s="23" t="s">
        <v>162</v>
      </c>
      <c r="I6" s="23" t="s">
        <v>162</v>
      </c>
      <c r="K6" s="23" t="s">
        <v>163</v>
      </c>
      <c r="L6" s="23" t="s">
        <v>163</v>
      </c>
      <c r="M6" s="23" t="s">
        <v>163</v>
      </c>
      <c r="N6" s="23" t="s">
        <v>163</v>
      </c>
      <c r="O6" s="23" t="s">
        <v>163</v>
      </c>
      <c r="P6" s="23" t="s">
        <v>163</v>
      </c>
      <c r="Q6" s="23" t="s">
        <v>163</v>
      </c>
    </row>
    <row r="7" spans="1:17" ht="24.75" x14ac:dyDescent="0.55000000000000004">
      <c r="A7" s="23" t="s">
        <v>164</v>
      </c>
      <c r="C7" s="23" t="s">
        <v>187</v>
      </c>
      <c r="E7" s="23" t="s">
        <v>184</v>
      </c>
      <c r="G7" s="23" t="s">
        <v>185</v>
      </c>
      <c r="I7" s="23" t="s">
        <v>188</v>
      </c>
      <c r="K7" s="23" t="s">
        <v>187</v>
      </c>
      <c r="M7" s="23" t="s">
        <v>184</v>
      </c>
      <c r="O7" s="23" t="s">
        <v>185</v>
      </c>
      <c r="Q7" s="23" t="s">
        <v>188</v>
      </c>
    </row>
    <row r="8" spans="1:17" x14ac:dyDescent="0.55000000000000004">
      <c r="A8" s="1" t="s">
        <v>88</v>
      </c>
      <c r="C8" s="6">
        <v>0</v>
      </c>
      <c r="D8" s="6"/>
      <c r="E8" s="6">
        <v>737132832</v>
      </c>
      <c r="F8" s="6"/>
      <c r="G8" s="6">
        <v>4609702</v>
      </c>
      <c r="H8" s="6"/>
      <c r="I8" s="6">
        <f>C8+E8+G8</f>
        <v>741742534</v>
      </c>
      <c r="J8" s="6"/>
      <c r="K8" s="6">
        <v>0</v>
      </c>
      <c r="L8" s="6"/>
      <c r="M8" s="6">
        <v>737132832</v>
      </c>
      <c r="N8" s="6"/>
      <c r="O8" s="6">
        <v>4609702</v>
      </c>
      <c r="P8" s="6"/>
      <c r="Q8" s="6">
        <f>K8+M8+O8</f>
        <v>741742534</v>
      </c>
    </row>
    <row r="9" spans="1:17" x14ac:dyDescent="0.55000000000000004">
      <c r="A9" s="1" t="s">
        <v>60</v>
      </c>
      <c r="C9" s="6">
        <v>0</v>
      </c>
      <c r="D9" s="6"/>
      <c r="E9" s="6">
        <v>378439289</v>
      </c>
      <c r="F9" s="6"/>
      <c r="G9" s="6">
        <v>0</v>
      </c>
      <c r="H9" s="6"/>
      <c r="I9" s="6">
        <f t="shared" ref="I9:I22" si="0">C9+E9+G9</f>
        <v>378439289</v>
      </c>
      <c r="J9" s="6"/>
      <c r="K9" s="6">
        <v>0</v>
      </c>
      <c r="L9" s="6"/>
      <c r="M9" s="6">
        <v>1058629051</v>
      </c>
      <c r="N9" s="6"/>
      <c r="O9" s="6">
        <v>142378</v>
      </c>
      <c r="P9" s="6"/>
      <c r="Q9" s="6">
        <f t="shared" ref="Q9:Q22" si="1">K9+M9+O9</f>
        <v>1058771429</v>
      </c>
    </row>
    <row r="10" spans="1:17" x14ac:dyDescent="0.55000000000000004">
      <c r="A10" s="1" t="s">
        <v>81</v>
      </c>
      <c r="C10" s="6">
        <v>84440635</v>
      </c>
      <c r="D10" s="6"/>
      <c r="E10" s="6">
        <v>0</v>
      </c>
      <c r="F10" s="6"/>
      <c r="G10" s="6">
        <v>0</v>
      </c>
      <c r="H10" s="6"/>
      <c r="I10" s="6">
        <f t="shared" si="0"/>
        <v>84440635</v>
      </c>
      <c r="J10" s="6"/>
      <c r="K10" s="6">
        <v>163299732</v>
      </c>
      <c r="L10" s="6"/>
      <c r="M10" s="6">
        <v>-1450000</v>
      </c>
      <c r="N10" s="6"/>
      <c r="O10" s="6">
        <v>0</v>
      </c>
      <c r="P10" s="6"/>
      <c r="Q10" s="6">
        <f t="shared" si="1"/>
        <v>161849732</v>
      </c>
    </row>
    <row r="11" spans="1:17" x14ac:dyDescent="0.55000000000000004">
      <c r="A11" s="1" t="s">
        <v>78</v>
      </c>
      <c r="C11" s="6">
        <v>95480280</v>
      </c>
      <c r="D11" s="6"/>
      <c r="E11" s="6">
        <v>0</v>
      </c>
      <c r="F11" s="6"/>
      <c r="G11" s="6">
        <v>0</v>
      </c>
      <c r="H11" s="6"/>
      <c r="I11" s="6">
        <f t="shared" si="0"/>
        <v>95480280</v>
      </c>
      <c r="J11" s="6"/>
      <c r="K11" s="6">
        <v>157103817</v>
      </c>
      <c r="L11" s="6"/>
      <c r="M11" s="6">
        <v>-1450000</v>
      </c>
      <c r="N11" s="6"/>
      <c r="O11" s="6">
        <v>0</v>
      </c>
      <c r="P11" s="6"/>
      <c r="Q11" s="6">
        <f t="shared" si="1"/>
        <v>155653817</v>
      </c>
    </row>
    <row r="12" spans="1:17" x14ac:dyDescent="0.55000000000000004">
      <c r="A12" s="1" t="s">
        <v>74</v>
      </c>
      <c r="C12" s="6">
        <v>3916651317</v>
      </c>
      <c r="D12" s="6"/>
      <c r="E12" s="6">
        <v>0</v>
      </c>
      <c r="F12" s="6"/>
      <c r="G12" s="6">
        <v>0</v>
      </c>
      <c r="H12" s="6"/>
      <c r="I12" s="6">
        <f t="shared" si="0"/>
        <v>3916651317</v>
      </c>
      <c r="J12" s="6"/>
      <c r="K12" s="6">
        <v>22874317518</v>
      </c>
      <c r="L12" s="6"/>
      <c r="M12" s="6">
        <v>-145000000</v>
      </c>
      <c r="N12" s="6"/>
      <c r="O12" s="6">
        <v>0</v>
      </c>
      <c r="P12" s="6"/>
      <c r="Q12" s="6">
        <f t="shared" si="1"/>
        <v>22729317518</v>
      </c>
    </row>
    <row r="13" spans="1:17" x14ac:dyDescent="0.55000000000000004">
      <c r="A13" s="1" t="s">
        <v>70</v>
      </c>
      <c r="C13" s="6">
        <v>95152275</v>
      </c>
      <c r="D13" s="6"/>
      <c r="E13" s="6">
        <v>0</v>
      </c>
      <c r="F13" s="6"/>
      <c r="G13" s="6">
        <v>0</v>
      </c>
      <c r="H13" s="6"/>
      <c r="I13" s="6">
        <f t="shared" si="0"/>
        <v>95152275</v>
      </c>
      <c r="J13" s="6"/>
      <c r="K13" s="6">
        <v>767855632</v>
      </c>
      <c r="L13" s="6"/>
      <c r="M13" s="6">
        <v>0</v>
      </c>
      <c r="N13" s="6"/>
      <c r="O13" s="6">
        <v>0</v>
      </c>
      <c r="P13" s="6"/>
      <c r="Q13" s="6">
        <f t="shared" si="1"/>
        <v>767855632</v>
      </c>
    </row>
    <row r="14" spans="1:17" x14ac:dyDescent="0.55000000000000004">
      <c r="A14" s="1" t="s">
        <v>67</v>
      </c>
      <c r="C14" s="6">
        <v>381433965</v>
      </c>
      <c r="D14" s="6"/>
      <c r="E14" s="6">
        <v>0</v>
      </c>
      <c r="F14" s="6"/>
      <c r="G14" s="6">
        <v>0</v>
      </c>
      <c r="H14" s="6"/>
      <c r="I14" s="6">
        <f t="shared" si="0"/>
        <v>381433965</v>
      </c>
      <c r="J14" s="6"/>
      <c r="K14" s="6">
        <v>3054861655</v>
      </c>
      <c r="L14" s="6"/>
      <c r="M14" s="6">
        <v>0</v>
      </c>
      <c r="N14" s="6"/>
      <c r="O14" s="6">
        <v>0</v>
      </c>
      <c r="P14" s="6"/>
      <c r="Q14" s="6">
        <f t="shared" si="1"/>
        <v>3054861655</v>
      </c>
    </row>
    <row r="15" spans="1:17" x14ac:dyDescent="0.55000000000000004">
      <c r="A15" s="1" t="s">
        <v>64</v>
      </c>
      <c r="C15" s="6">
        <v>181217910</v>
      </c>
      <c r="D15" s="6"/>
      <c r="E15" s="6">
        <v>0</v>
      </c>
      <c r="F15" s="6"/>
      <c r="G15" s="6">
        <v>0</v>
      </c>
      <c r="H15" s="6"/>
      <c r="I15" s="6">
        <f t="shared" si="0"/>
        <v>181217910</v>
      </c>
      <c r="J15" s="6"/>
      <c r="K15" s="6">
        <v>1431958153</v>
      </c>
      <c r="L15" s="6"/>
      <c r="M15" s="6">
        <v>-92216425</v>
      </c>
      <c r="N15" s="6"/>
      <c r="O15" s="6">
        <v>0</v>
      </c>
      <c r="P15" s="6"/>
      <c r="Q15" s="6">
        <f t="shared" si="1"/>
        <v>1339741728</v>
      </c>
    </row>
    <row r="16" spans="1:17" x14ac:dyDescent="0.55000000000000004">
      <c r="A16" s="1" t="s">
        <v>46</v>
      </c>
      <c r="C16" s="6">
        <v>0</v>
      </c>
      <c r="D16" s="6"/>
      <c r="E16" s="6">
        <v>49782585</v>
      </c>
      <c r="F16" s="6"/>
      <c r="G16" s="6">
        <v>0</v>
      </c>
      <c r="H16" s="6"/>
      <c r="I16" s="6">
        <f t="shared" si="0"/>
        <v>49782585</v>
      </c>
      <c r="J16" s="6"/>
      <c r="K16" s="6">
        <v>0</v>
      </c>
      <c r="L16" s="6"/>
      <c r="M16" s="6">
        <v>403980879</v>
      </c>
      <c r="N16" s="6"/>
      <c r="O16" s="6">
        <v>0</v>
      </c>
      <c r="P16" s="6"/>
      <c r="Q16" s="6">
        <f>K16+M16+O16</f>
        <v>403980879</v>
      </c>
    </row>
    <row r="17" spans="1:17" x14ac:dyDescent="0.55000000000000004">
      <c r="A17" s="1" t="s">
        <v>41</v>
      </c>
      <c r="C17" s="6">
        <v>0</v>
      </c>
      <c r="D17" s="6"/>
      <c r="E17" s="6">
        <v>448043260</v>
      </c>
      <c r="F17" s="6"/>
      <c r="G17" s="6">
        <v>0</v>
      </c>
      <c r="H17" s="6"/>
      <c r="I17" s="6">
        <f t="shared" si="0"/>
        <v>448043260</v>
      </c>
      <c r="J17" s="6"/>
      <c r="K17" s="6">
        <v>0</v>
      </c>
      <c r="L17" s="6"/>
      <c r="M17" s="6">
        <v>3635827912</v>
      </c>
      <c r="N17" s="6"/>
      <c r="O17" s="6">
        <v>0</v>
      </c>
      <c r="P17" s="6"/>
      <c r="Q17" s="6">
        <f t="shared" si="1"/>
        <v>3635827912</v>
      </c>
    </row>
    <row r="18" spans="1:17" x14ac:dyDescent="0.55000000000000004">
      <c r="A18" s="1" t="s">
        <v>48</v>
      </c>
      <c r="C18" s="6">
        <v>0</v>
      </c>
      <c r="D18" s="6"/>
      <c r="E18" s="6">
        <v>9741796788</v>
      </c>
      <c r="F18" s="6"/>
      <c r="G18" s="6">
        <v>0</v>
      </c>
      <c r="H18" s="6"/>
      <c r="I18" s="6">
        <f t="shared" si="0"/>
        <v>9741796788</v>
      </c>
      <c r="J18" s="6"/>
      <c r="K18" s="6">
        <v>0</v>
      </c>
      <c r="L18" s="6"/>
      <c r="M18" s="6">
        <v>34149259095</v>
      </c>
      <c r="N18" s="6"/>
      <c r="O18" s="6">
        <v>0</v>
      </c>
      <c r="P18" s="6"/>
      <c r="Q18" s="6">
        <f t="shared" si="1"/>
        <v>34149259095</v>
      </c>
    </row>
    <row r="19" spans="1:17" x14ac:dyDescent="0.55000000000000004">
      <c r="A19" s="1" t="s">
        <v>52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f t="shared" si="0"/>
        <v>0</v>
      </c>
      <c r="J19" s="6"/>
      <c r="K19" s="6">
        <v>0</v>
      </c>
      <c r="L19" s="6"/>
      <c r="M19" s="6">
        <v>-7250400</v>
      </c>
      <c r="N19" s="6"/>
      <c r="O19" s="6">
        <v>0</v>
      </c>
      <c r="P19" s="6"/>
      <c r="Q19" s="6">
        <f t="shared" si="1"/>
        <v>-7250400</v>
      </c>
    </row>
    <row r="20" spans="1:17" x14ac:dyDescent="0.55000000000000004">
      <c r="A20" s="1" t="s">
        <v>56</v>
      </c>
      <c r="C20" s="6">
        <v>0</v>
      </c>
      <c r="D20" s="6"/>
      <c r="E20" s="6">
        <v>1228312344</v>
      </c>
      <c r="F20" s="6"/>
      <c r="G20" s="6">
        <v>0</v>
      </c>
      <c r="H20" s="6"/>
      <c r="I20" s="6">
        <f t="shared" si="0"/>
        <v>1228312344</v>
      </c>
      <c r="J20" s="6"/>
      <c r="K20" s="6">
        <v>0</v>
      </c>
      <c r="L20" s="6"/>
      <c r="M20" s="6">
        <v>1928703272</v>
      </c>
      <c r="N20" s="6"/>
      <c r="O20" s="6">
        <v>0</v>
      </c>
      <c r="P20" s="6"/>
      <c r="Q20" s="6">
        <f t="shared" si="1"/>
        <v>1928703272</v>
      </c>
    </row>
    <row r="21" spans="1:17" x14ac:dyDescent="0.55000000000000004">
      <c r="A21" s="1" t="s">
        <v>91</v>
      </c>
      <c r="C21" s="6">
        <v>0</v>
      </c>
      <c r="D21" s="6"/>
      <c r="E21" s="6">
        <v>712150366</v>
      </c>
      <c r="F21" s="6"/>
      <c r="G21" s="6">
        <v>0</v>
      </c>
      <c r="H21" s="6"/>
      <c r="I21" s="6">
        <f t="shared" si="0"/>
        <v>712150366</v>
      </c>
      <c r="J21" s="6"/>
      <c r="K21" s="6">
        <v>0</v>
      </c>
      <c r="L21" s="6"/>
      <c r="M21" s="6">
        <v>712150366</v>
      </c>
      <c r="N21" s="6"/>
      <c r="O21" s="6">
        <v>0</v>
      </c>
      <c r="P21" s="6"/>
      <c r="Q21" s="6">
        <f t="shared" si="1"/>
        <v>712150366</v>
      </c>
    </row>
    <row r="22" spans="1:17" x14ac:dyDescent="0.55000000000000004">
      <c r="A22" s="1" t="s">
        <v>84</v>
      </c>
      <c r="C22" s="6">
        <v>0</v>
      </c>
      <c r="D22" s="6"/>
      <c r="E22" s="6">
        <v>443327679</v>
      </c>
      <c r="F22" s="6"/>
      <c r="G22" s="6">
        <v>0</v>
      </c>
      <c r="H22" s="6"/>
      <c r="I22" s="6">
        <f t="shared" si="0"/>
        <v>443327679</v>
      </c>
      <c r="J22" s="6"/>
      <c r="K22" s="6">
        <v>0</v>
      </c>
      <c r="L22" s="6"/>
      <c r="M22" s="6">
        <v>443327679</v>
      </c>
      <c r="N22" s="6"/>
      <c r="O22" s="6">
        <v>0</v>
      </c>
      <c r="P22" s="6"/>
      <c r="Q22" s="6">
        <f t="shared" si="1"/>
        <v>443327679</v>
      </c>
    </row>
    <row r="23" spans="1:17" x14ac:dyDescent="0.55000000000000004">
      <c r="A23" s="1" t="s">
        <v>31</v>
      </c>
      <c r="C23" s="7">
        <f>SUM(C8:C22)</f>
        <v>4754376382</v>
      </c>
      <c r="D23" s="8"/>
      <c r="E23" s="7">
        <f>SUM(E8:E22)</f>
        <v>13738985143</v>
      </c>
      <c r="F23" s="8"/>
      <c r="G23" s="7">
        <f>SUM(G8:G22)</f>
        <v>4609702</v>
      </c>
      <c r="H23" s="8"/>
      <c r="I23" s="7">
        <f>SUM(I8:I22)</f>
        <v>18497971227</v>
      </c>
      <c r="J23" s="8"/>
      <c r="K23" s="7">
        <f>SUM(K8:K22)</f>
        <v>28449396507</v>
      </c>
      <c r="L23" s="8"/>
      <c r="M23" s="7">
        <f>SUM(M8:M22)</f>
        <v>42821644261</v>
      </c>
      <c r="N23" s="8"/>
      <c r="O23" s="7">
        <f>SUM(O8:O22)</f>
        <v>4752080</v>
      </c>
      <c r="P23" s="8"/>
      <c r="Q23" s="7">
        <f>SUM(Q8:Q22)</f>
        <v>71275792848</v>
      </c>
    </row>
    <row r="24" spans="1:17" x14ac:dyDescent="0.55000000000000004">
      <c r="C24" s="3">
        <f>C23-'سود اوراق بهادار'!G14</f>
        <v>0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E6" sqref="E6"/>
    </sheetView>
  </sheetViews>
  <sheetFormatPr defaultRowHeight="24" x14ac:dyDescent="0.55000000000000004"/>
  <cols>
    <col min="1" max="1" width="37.425781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</row>
    <row r="3" spans="1:5" ht="24.75" x14ac:dyDescent="0.55000000000000004">
      <c r="A3" s="24" t="s">
        <v>160</v>
      </c>
      <c r="B3" s="24" t="s">
        <v>160</v>
      </c>
      <c r="C3" s="24" t="s">
        <v>160</v>
      </c>
      <c r="D3" s="24" t="s">
        <v>160</v>
      </c>
      <c r="E3" s="24" t="s">
        <v>160</v>
      </c>
    </row>
    <row r="4" spans="1:5" ht="24.75" x14ac:dyDescent="0.55000000000000004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</row>
    <row r="5" spans="1:5" x14ac:dyDescent="0.55000000000000004">
      <c r="E5" s="1" t="s">
        <v>201</v>
      </c>
    </row>
    <row r="6" spans="1:5" ht="24.75" x14ac:dyDescent="0.55000000000000004">
      <c r="A6" s="23" t="s">
        <v>194</v>
      </c>
      <c r="C6" s="23" t="s">
        <v>162</v>
      </c>
      <c r="E6" s="5" t="s">
        <v>202</v>
      </c>
    </row>
    <row r="7" spans="1:5" ht="24.75" x14ac:dyDescent="0.55000000000000004">
      <c r="A7" s="23" t="s">
        <v>194</v>
      </c>
      <c r="C7" s="23" t="s">
        <v>98</v>
      </c>
      <c r="E7" s="23" t="s">
        <v>98</v>
      </c>
    </row>
    <row r="8" spans="1:5" x14ac:dyDescent="0.55000000000000004">
      <c r="A8" s="1" t="s">
        <v>195</v>
      </c>
      <c r="C8" s="11">
        <v>500000</v>
      </c>
      <c r="D8" s="8"/>
      <c r="E8" s="11">
        <v>53105003</v>
      </c>
    </row>
    <row r="9" spans="1:5" x14ac:dyDescent="0.55000000000000004">
      <c r="A9" s="1" t="s">
        <v>196</v>
      </c>
      <c r="C9" s="11">
        <v>0</v>
      </c>
      <c r="D9" s="8"/>
      <c r="E9" s="11">
        <v>339784553</v>
      </c>
    </row>
    <row r="10" spans="1:5" ht="24.75" x14ac:dyDescent="0.6">
      <c r="A10" s="2" t="s">
        <v>31</v>
      </c>
      <c r="C10" s="7">
        <f>SUM(C8:C9)</f>
        <v>500000</v>
      </c>
      <c r="D10" s="8"/>
      <c r="E10" s="7">
        <f>SUM(E8:E9)</f>
        <v>392889556</v>
      </c>
    </row>
    <row r="11" spans="1:5" x14ac:dyDescent="0.55000000000000004">
      <c r="C11" s="8"/>
      <c r="D11" s="8"/>
      <c r="E11" s="8"/>
    </row>
  </sheetData>
  <mergeCells count="7">
    <mergeCell ref="A2:E2"/>
    <mergeCell ref="A3:E3"/>
    <mergeCell ref="A4:E4"/>
    <mergeCell ref="A6:A7"/>
    <mergeCell ref="C7"/>
    <mergeCell ref="C6"/>
    <mergeCell ref="E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2"/>
  <sheetViews>
    <sheetView rightToLeft="1" workbookViewId="0">
      <selection activeCell="O12" sqref="O11:O12"/>
    </sheetView>
  </sheetViews>
  <sheetFormatPr defaultRowHeight="24" x14ac:dyDescent="0.55000000000000004"/>
  <cols>
    <col min="1" max="1" width="13.5703125" style="1" bestFit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1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21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  <c r="R2" s="24" t="s">
        <v>0</v>
      </c>
      <c r="S2" s="24" t="s">
        <v>0</v>
      </c>
    </row>
    <row r="3" spans="1:19" ht="24.75" x14ac:dyDescent="0.55000000000000004">
      <c r="A3" s="24" t="s">
        <v>160</v>
      </c>
      <c r="B3" s="24" t="s">
        <v>160</v>
      </c>
      <c r="C3" s="24" t="s">
        <v>160</v>
      </c>
      <c r="D3" s="24" t="s">
        <v>160</v>
      </c>
      <c r="E3" s="24" t="s">
        <v>160</v>
      </c>
      <c r="F3" s="24" t="s">
        <v>160</v>
      </c>
      <c r="G3" s="24" t="s">
        <v>160</v>
      </c>
      <c r="H3" s="24" t="s">
        <v>160</v>
      </c>
      <c r="I3" s="24" t="s">
        <v>160</v>
      </c>
      <c r="J3" s="24" t="s">
        <v>160</v>
      </c>
      <c r="K3" s="24" t="s">
        <v>160</v>
      </c>
      <c r="L3" s="24" t="s">
        <v>160</v>
      </c>
      <c r="M3" s="24" t="s">
        <v>160</v>
      </c>
      <c r="N3" s="24" t="s">
        <v>160</v>
      </c>
      <c r="O3" s="24" t="s">
        <v>160</v>
      </c>
      <c r="P3" s="24" t="s">
        <v>160</v>
      </c>
      <c r="Q3" s="24" t="s">
        <v>160</v>
      </c>
      <c r="R3" s="24" t="s">
        <v>160</v>
      </c>
      <c r="S3" s="24" t="s">
        <v>160</v>
      </c>
    </row>
    <row r="4" spans="1:19" ht="24.75" x14ac:dyDescent="0.55000000000000004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  <c r="N4" s="24" t="s">
        <v>2</v>
      </c>
      <c r="O4" s="24" t="s">
        <v>2</v>
      </c>
      <c r="P4" s="24" t="s">
        <v>2</v>
      </c>
      <c r="Q4" s="24" t="s">
        <v>2</v>
      </c>
      <c r="R4" s="24" t="s">
        <v>2</v>
      </c>
      <c r="S4" s="24" t="s">
        <v>2</v>
      </c>
    </row>
    <row r="6" spans="1:19" ht="24.75" x14ac:dyDescent="0.55000000000000004">
      <c r="A6" s="23" t="s">
        <v>3</v>
      </c>
      <c r="C6" s="23" t="s">
        <v>168</v>
      </c>
      <c r="D6" s="23" t="s">
        <v>168</v>
      </c>
      <c r="E6" s="23" t="s">
        <v>168</v>
      </c>
      <c r="F6" s="23" t="s">
        <v>168</v>
      </c>
      <c r="G6" s="23" t="s">
        <v>168</v>
      </c>
      <c r="I6" s="23" t="s">
        <v>162</v>
      </c>
      <c r="J6" s="23" t="s">
        <v>162</v>
      </c>
      <c r="K6" s="23" t="s">
        <v>162</v>
      </c>
      <c r="L6" s="23" t="s">
        <v>162</v>
      </c>
      <c r="M6" s="23" t="s">
        <v>162</v>
      </c>
      <c r="O6" s="23" t="s">
        <v>163</v>
      </c>
      <c r="P6" s="23" t="s">
        <v>163</v>
      </c>
      <c r="Q6" s="23" t="s">
        <v>163</v>
      </c>
      <c r="R6" s="23" t="s">
        <v>163</v>
      </c>
      <c r="S6" s="23" t="s">
        <v>163</v>
      </c>
    </row>
    <row r="7" spans="1:19" ht="24.75" x14ac:dyDescent="0.55000000000000004">
      <c r="A7" s="23" t="s">
        <v>3</v>
      </c>
      <c r="C7" s="23" t="s">
        <v>169</v>
      </c>
      <c r="E7" s="23" t="s">
        <v>170</v>
      </c>
      <c r="G7" s="23" t="s">
        <v>171</v>
      </c>
      <c r="I7" s="23" t="s">
        <v>172</v>
      </c>
      <c r="K7" s="23" t="s">
        <v>166</v>
      </c>
      <c r="M7" s="23" t="s">
        <v>173</v>
      </c>
      <c r="O7" s="23" t="s">
        <v>172</v>
      </c>
      <c r="Q7" s="23" t="s">
        <v>166</v>
      </c>
      <c r="S7" s="23" t="s">
        <v>173</v>
      </c>
    </row>
    <row r="8" spans="1:19" x14ac:dyDescent="0.55000000000000004">
      <c r="A8" s="8" t="s">
        <v>18</v>
      </c>
      <c r="B8" s="8"/>
      <c r="C8" s="8" t="s">
        <v>174</v>
      </c>
      <c r="D8" s="8"/>
      <c r="E8" s="11">
        <v>154050050</v>
      </c>
      <c r="F8" s="8"/>
      <c r="G8" s="11">
        <v>300</v>
      </c>
      <c r="H8" s="8"/>
      <c r="I8" s="11">
        <v>0</v>
      </c>
      <c r="J8" s="8"/>
      <c r="K8" s="11">
        <v>0</v>
      </c>
      <c r="L8" s="8"/>
      <c r="M8" s="11">
        <v>0</v>
      </c>
      <c r="N8" s="8"/>
      <c r="O8" s="11">
        <v>46215015000</v>
      </c>
      <c r="P8" s="8"/>
      <c r="Q8" s="11">
        <v>0</v>
      </c>
      <c r="R8" s="8"/>
      <c r="S8" s="11">
        <v>46215015000</v>
      </c>
    </row>
    <row r="9" spans="1:19" x14ac:dyDescent="0.55000000000000004">
      <c r="A9" s="8" t="s">
        <v>22</v>
      </c>
      <c r="B9" s="8"/>
      <c r="C9" s="8" t="s">
        <v>175</v>
      </c>
      <c r="D9" s="8"/>
      <c r="E9" s="11">
        <v>93988618</v>
      </c>
      <c r="F9" s="8"/>
      <c r="G9" s="11">
        <v>3750</v>
      </c>
      <c r="H9" s="8"/>
      <c r="I9" s="11">
        <v>0</v>
      </c>
      <c r="J9" s="8"/>
      <c r="K9" s="11">
        <v>0</v>
      </c>
      <c r="L9" s="8"/>
      <c r="M9" s="11">
        <v>0</v>
      </c>
      <c r="N9" s="8"/>
      <c r="O9" s="11">
        <v>352457317500</v>
      </c>
      <c r="P9" s="8"/>
      <c r="Q9" s="11">
        <v>0</v>
      </c>
      <c r="R9" s="8"/>
      <c r="S9" s="11">
        <v>352457317500</v>
      </c>
    </row>
    <row r="10" spans="1:19" x14ac:dyDescent="0.55000000000000004">
      <c r="A10" s="8" t="s">
        <v>31</v>
      </c>
      <c r="B10" s="8"/>
      <c r="C10" s="8" t="s">
        <v>31</v>
      </c>
      <c r="D10" s="8"/>
      <c r="E10" s="8" t="s">
        <v>31</v>
      </c>
      <c r="F10" s="8"/>
      <c r="G10" s="8" t="s">
        <v>31</v>
      </c>
      <c r="H10" s="8"/>
      <c r="I10" s="7">
        <f>SUM(I8:I9)</f>
        <v>0</v>
      </c>
      <c r="J10" s="8"/>
      <c r="K10" s="7">
        <f>SUM(K8:K9)</f>
        <v>0</v>
      </c>
      <c r="L10" s="8"/>
      <c r="M10" s="7">
        <f>SUM(M8:M9)</f>
        <v>0</v>
      </c>
      <c r="N10" s="8"/>
      <c r="O10" s="7">
        <f>SUM(O8:O9)</f>
        <v>398672332500</v>
      </c>
      <c r="P10" s="8"/>
      <c r="Q10" s="7">
        <f>SUM(Q8:Q9)</f>
        <v>0</v>
      </c>
      <c r="R10" s="8"/>
      <c r="S10" s="7">
        <f>SUM(S8:S9)</f>
        <v>398672332500</v>
      </c>
    </row>
    <row r="11" spans="1:19" x14ac:dyDescent="0.55000000000000004">
      <c r="I11" s="8"/>
      <c r="J11" s="8"/>
      <c r="K11" s="8"/>
      <c r="L11" s="8"/>
      <c r="M11" s="8"/>
      <c r="N11" s="8"/>
      <c r="O11" s="11"/>
      <c r="P11" s="8"/>
      <c r="Q11" s="8"/>
      <c r="R11" s="8"/>
      <c r="S11" s="8"/>
    </row>
    <row r="12" spans="1:19" x14ac:dyDescent="0.55000000000000004">
      <c r="O12" s="3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واحدهای صندوق</vt:lpstr>
      <vt:lpstr>اوراق </vt:lpstr>
      <vt:lpstr>سپرده</vt:lpstr>
      <vt:lpstr> درآمدها</vt:lpstr>
      <vt:lpstr>درآمد سرمایه‌گذاری در سهام</vt:lpstr>
      <vt:lpstr>درآمدسرمایه‌گذاری در اوراق بها</vt:lpstr>
      <vt:lpstr>سایر درآمدها</vt:lpstr>
      <vt:lpstr>درآمد سود سهام</vt:lpstr>
      <vt:lpstr>درآمد سپرده بانکی</vt:lpstr>
      <vt:lpstr>سودسپرده بانکی</vt:lpstr>
      <vt:lpstr>سود اوراق بهادار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2025-02-22T13:55:32Z</dcterms:modified>
</cp:coreProperties>
</file>