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ردیبهشت\"/>
    </mc:Choice>
  </mc:AlternateContent>
  <xr:revisionPtr revIDLastSave="0" documentId="13_ncr:1_{0367C6D2-C60A-4451-89DD-219758CE7B33}" xr6:coauthVersionLast="47" xr6:coauthVersionMax="47" xr10:uidLastSave="{00000000-0000-0000-0000-000000000000}"/>
  <bookViews>
    <workbookView xWindow="-120" yWindow="-120" windowWidth="29040" windowHeight="15720" tabRatio="959" xr2:uid="{00000000-000D-0000-FFFF-FFFF00000000}"/>
  </bookViews>
  <sheets>
    <sheet name="سهام " sheetId="17" r:id="rId1"/>
    <sheet name="واحدهای صندوق" sheetId="1" r:id="rId2"/>
    <sheet name="تبعی" sheetId="2" r:id="rId3"/>
    <sheet name="اوراق مشارکت " sheetId="3" r:id="rId4"/>
    <sheet name="تعدیل قیمت" sheetId="4" r:id="rId5"/>
    <sheet name="سپرده" sheetId="6" r:id="rId6"/>
    <sheet name="مبالغ تخصیصی اوراق" sheetId="20" r:id="rId7"/>
    <sheet name="جمع درآمدها" sheetId="15" r:id="rId8"/>
    <sheet name="سود سپرده بانکی" sheetId="19" r:id="rId9"/>
    <sheet name="سود اوراق بهادار" sheetId="7" r:id="rId10"/>
    <sheet name="درآمد ناشی از تغییر قیمت اوراق" sheetId="9" r:id="rId11"/>
    <sheet name="درآمد ناشی از فروش" sheetId="10" r:id="rId12"/>
    <sheet name="سرمایه‌گذاری در سهام" sheetId="11" r:id="rId13"/>
    <sheet name="سرمایه‌گذاری در اوراق بهادار" sheetId="12" r:id="rId14"/>
    <sheet name="درآمد سپرده بانکی" sheetId="13" r:id="rId15"/>
    <sheet name="سایر درآمدها" sheetId="14" r:id="rId16"/>
  </sheets>
  <definedNames>
    <definedName name="_xlnm._FilterDatabase" localSheetId="10" hidden="1">'درآمد ناشی از تغییر قیمت اوراق'!$A$6:$Q$60</definedName>
    <definedName name="_xlnm._FilterDatabase" localSheetId="12" hidden="1">'سرمایه‌گذاری در سهام'!$A$8:$U$36</definedName>
    <definedName name="_xlnm._FilterDatabase" localSheetId="0" hidden="1">'سهام '!$A$2:$Y$4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5" l="1"/>
  <c r="C8" i="15"/>
  <c r="C7" i="15"/>
  <c r="K56" i="6"/>
  <c r="E10" i="14"/>
  <c r="K79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8" i="13"/>
  <c r="G79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8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8" i="12"/>
  <c r="S36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8" i="11"/>
  <c r="U36" i="11" s="1"/>
  <c r="S34" i="11"/>
  <c r="C36" i="11"/>
  <c r="E36" i="11"/>
  <c r="G36" i="11"/>
  <c r="I36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8" i="11"/>
  <c r="K36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8" i="11"/>
  <c r="Q8" i="9"/>
  <c r="Q9" i="10"/>
  <c r="Q10" i="10"/>
  <c r="Q11" i="10"/>
  <c r="Q12" i="10"/>
  <c r="Q13" i="10"/>
  <c r="Q14" i="10"/>
  <c r="Q15" i="10"/>
  <c r="Q16" i="10"/>
  <c r="Q8" i="10"/>
  <c r="I9" i="10"/>
  <c r="I10" i="10"/>
  <c r="I11" i="10"/>
  <c r="I12" i="10"/>
  <c r="I13" i="10"/>
  <c r="I14" i="10"/>
  <c r="I15" i="10"/>
  <c r="I16" i="10"/>
  <c r="I8" i="10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Q57" i="9"/>
  <c r="Q5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53" i="9"/>
  <c r="Q54" i="9"/>
  <c r="Q55" i="9"/>
  <c r="Q56" i="9"/>
  <c r="Q58" i="9"/>
  <c r="Q59" i="9"/>
  <c r="Q12" i="9"/>
  <c r="Q9" i="9"/>
  <c r="Q10" i="9"/>
  <c r="Q11" i="9"/>
  <c r="E60" i="9"/>
  <c r="G60" i="9"/>
  <c r="M60" i="9"/>
  <c r="O60" i="9"/>
  <c r="C79" i="19"/>
  <c r="E79" i="19"/>
  <c r="G79" i="19"/>
  <c r="I79" i="19"/>
  <c r="K79" i="19"/>
  <c r="M79" i="19"/>
  <c r="Q26" i="7"/>
  <c r="M26" i="7"/>
  <c r="K26" i="7"/>
  <c r="I26" i="7"/>
  <c r="G26" i="7"/>
  <c r="I56" i="6"/>
  <c r="G56" i="6"/>
  <c r="E56" i="6"/>
  <c r="C56" i="6"/>
  <c r="Y27" i="1"/>
  <c r="Y12" i="17"/>
  <c r="W12" i="17"/>
  <c r="U12" i="17"/>
  <c r="O12" i="17"/>
  <c r="K12" i="17"/>
  <c r="G12" i="17"/>
  <c r="E12" i="17"/>
  <c r="C10" i="15" l="1"/>
  <c r="E7" i="15"/>
  <c r="G10" i="15"/>
  <c r="I60" i="9"/>
  <c r="Q60" i="9"/>
  <c r="C10" i="14"/>
  <c r="I79" i="13"/>
  <c r="E79" i="13"/>
  <c r="Q38" i="12"/>
  <c r="O38" i="12"/>
  <c r="M38" i="12"/>
  <c r="K38" i="12"/>
  <c r="I38" i="12"/>
  <c r="G38" i="12"/>
  <c r="E38" i="12"/>
  <c r="C38" i="12"/>
  <c r="Q36" i="11"/>
  <c r="O36" i="11"/>
  <c r="M36" i="11"/>
  <c r="Q17" i="10"/>
  <c r="O17" i="10"/>
  <c r="M17" i="10"/>
  <c r="I17" i="10"/>
  <c r="G17" i="10"/>
  <c r="E17" i="10"/>
  <c r="O26" i="7"/>
  <c r="AI36" i="3"/>
  <c r="AG36" i="3"/>
  <c r="AA36" i="3"/>
  <c r="W36" i="3"/>
  <c r="S36" i="3"/>
  <c r="Q36" i="3"/>
  <c r="W27" i="1"/>
  <c r="U27" i="1"/>
  <c r="O27" i="1"/>
  <c r="K27" i="1"/>
  <c r="G27" i="1"/>
  <c r="E27" i="1"/>
  <c r="E9" i="15" l="1"/>
  <c r="E8" i="15"/>
  <c r="E10" i="15" l="1"/>
</calcChain>
</file>

<file path=xl/sharedStrings.xml><?xml version="1.0" encoding="utf-8"?>
<sst xmlns="http://schemas.openxmlformats.org/spreadsheetml/2006/main" count="1945" uniqueCount="364">
  <si>
    <t>صندوق سرمایه‌گذاری ثابت حامی دوم مفید</t>
  </si>
  <si>
    <t>صورت وضعیت پورتفوی</t>
  </si>
  <si>
    <t>برای ماه منتهی به 1404/02/31</t>
  </si>
  <si>
    <t>نام شرکت</t>
  </si>
  <si>
    <t>1404/01/31</t>
  </si>
  <si>
    <t>تغییرات طی دوره</t>
  </si>
  <si>
    <t>1404/02/31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</si>
  <si>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</si>
  <si>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</si>
  <si>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</si>
  <si>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</si>
  <si>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</si>
  <si>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</si>
  <si>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</si>
  <si>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</si>
  <si>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 معادن وص.معدنی خاورمیانه</t>
  </si>
  <si>
    <t>سایپا</t>
  </si>
  <si>
    <t>شمش نقره</t>
  </si>
  <si>
    <t>صندوق س سهامی بیدار-اهرمی - واحد عادی</t>
  </si>
  <si>
    <t>صندوق س صنایع مفید1- بخشی</t>
  </si>
  <si>
    <t>صندوق س صنایع مفید3- بخشی</t>
  </si>
  <si>
    <t>صندوق س صنایع مفید4-بخشی</t>
  </si>
  <si>
    <t>0.27%</t>
  </si>
  <si>
    <t>صندوق س صنایع مفید5-بخشی</t>
  </si>
  <si>
    <t>صندوق س. اهرمی مفید-س -واحد عادی</t>
  </si>
  <si>
    <t>صندوق س.پشتوانه طلا آتش فیروزه</t>
  </si>
  <si>
    <t>صندوق س.توسعه اندوخته آینده-س</t>
  </si>
  <si>
    <t>صندوق سرمایه گذاری سهامی اهرمی موج فیروزه</t>
  </si>
  <si>
    <t>2.08%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</si>
  <si>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</si>
  <si>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</si>
  <si>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توسعه ممتاز</t>
  </si>
  <si>
    <t>0.03%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</si>
  <si>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</si>
  <si>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</si>
  <si>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</si>
  <si>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</si>
  <si>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صنعتی پاکشو</t>
  </si>
  <si>
    <t>گسترش سوخت سبززاگرس(سهامی عام)</t>
  </si>
  <si>
    <t>ملی  صنایع  مس  ایران</t>
  </si>
  <si>
    <t>صندوق س صنایع مفید2-بخشی</t>
  </si>
  <si>
    <t>امتیاز تسهیلات مسکن سال1404</t>
  </si>
  <si>
    <t>0.00%</t>
  </si>
  <si>
    <t>پرداخت الکترونیک سامان کیش</t>
  </si>
  <si>
    <t>صندوق اهرمی شتاب آگاه</t>
  </si>
  <si>
    <t/>
  </si>
  <si>
    <t>تعداد اوراق تبعی</t>
  </si>
  <si>
    <t>قیمت اعمال</t>
  </si>
  <si>
    <t>تاریخ اعمال</t>
  </si>
  <si>
    <t>نرخ موثر</t>
  </si>
  <si>
    <t>اختیارف ت میدکو-6167-05/02/15</t>
  </si>
  <si>
    <t>1405/02/15</t>
  </si>
  <si>
    <t>اختیارف ت فملی-10076-05/03/06</t>
  </si>
  <si>
    <t>1405/03/06</t>
  </si>
  <si>
    <t>اختیارف ت پاکشو-4810-04/07/09</t>
  </si>
  <si>
    <t>1404/07/09</t>
  </si>
  <si>
    <t>اختیارف ت خساپا-3898-04/11/01</t>
  </si>
  <si>
    <t>1404/11/01</t>
  </si>
  <si>
    <t>اختیارف ت خساپا-4349-05/04/31</t>
  </si>
  <si>
    <t>1405/04/31</t>
  </si>
  <si>
    <t>اختیارف ت سپ-19662-05/08/27</t>
  </si>
  <si>
    <t>1405/08/27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</si>
  <si>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</si>
  <si>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</si>
  <si>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</si>
  <si>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</si>
  <si>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</si>
  <si>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</si>
  <si>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</si>
  <si>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</si>
  <si>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استاندارد خودروی کرمان</t>
  </si>
  <si>
    <t>بله</t>
  </si>
  <si>
    <t>1403/11/23</t>
  </si>
  <si>
    <t>1405/11/23</t>
  </si>
  <si>
    <t>سلف استاندارد غدیر ایرانیان</t>
  </si>
  <si>
    <t>1403/12/26</t>
  </si>
  <si>
    <t>1404/12/26</t>
  </si>
  <si>
    <t>0.84%</t>
  </si>
  <si>
    <t>سلف موازی آریان کیمیاتک</t>
  </si>
  <si>
    <t>1403/11/02</t>
  </si>
  <si>
    <t>1405/05/02</t>
  </si>
  <si>
    <t>1.25%</t>
  </si>
  <si>
    <t>سلف موازی پدیده شیمی قرن</t>
  </si>
  <si>
    <t>1403/10/16</t>
  </si>
  <si>
    <t>1405/04/16</t>
  </si>
  <si>
    <t>1.24%</t>
  </si>
  <si>
    <t>سلف موازی گروه صنعتی پاکشو</t>
  </si>
  <si>
    <t>1403/10/12</t>
  </si>
  <si>
    <t>1405/04/12</t>
  </si>
  <si>
    <t>2.06%</t>
  </si>
  <si>
    <t>سلف موازی هیدروکربن آفتاب053</t>
  </si>
  <si>
    <t>1403/12/21</t>
  </si>
  <si>
    <t>1405/12/20</t>
  </si>
  <si>
    <t>1.76%</t>
  </si>
  <si>
    <t>اجاره انرژی پاسارگاد14040302</t>
  </si>
  <si>
    <t>1400/03/02</t>
  </si>
  <si>
    <t>1404/03/01</t>
  </si>
  <si>
    <t>0.44%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</si>
  <si>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</si>
  <si>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</si>
  <si>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</si>
  <si>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</si>
  <si>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</si>
  <si>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اسنادخزانه-م4بودجه01-040917</t>
  </si>
  <si>
    <t>1401/12/08</t>
  </si>
  <si>
    <t>1404/09/16</t>
  </si>
  <si>
    <t>اسنادخزانه-م4بودجه02-051021</t>
  </si>
  <si>
    <t>1402/08/15</t>
  </si>
  <si>
    <t>1405/10/21</t>
  </si>
  <si>
    <t>0.20%</t>
  </si>
  <si>
    <t>اسنادخزانه-م5بودجه01-041015</t>
  </si>
  <si>
    <t>1404/10/14</t>
  </si>
  <si>
    <t>0.30%</t>
  </si>
  <si>
    <t>اسنادخزانه-م7بودجه01-040714</t>
  </si>
  <si>
    <t>1401/12/10</t>
  </si>
  <si>
    <t>1404/07/13</t>
  </si>
  <si>
    <t>صکوک اجاره صملی404-6ماهه18%</t>
  </si>
  <si>
    <t>1400/05/05</t>
  </si>
  <si>
    <t>1404/05/04</t>
  </si>
  <si>
    <t>1.28%</t>
  </si>
  <si>
    <t>صکوک اجاره صند412-بدون ضامن</t>
  </si>
  <si>
    <t>1400/12/23</t>
  </si>
  <si>
    <t>1404/12/22</t>
  </si>
  <si>
    <t>0.46%</t>
  </si>
  <si>
    <t>صکوک اجاره گل گهر504-3ماهه23%</t>
  </si>
  <si>
    <t>1403/04/18</t>
  </si>
  <si>
    <t>1405/04/18</t>
  </si>
  <si>
    <t>1.47%</t>
  </si>
  <si>
    <t>صکوک اجاره وکغدیر707-بدون ضامن</t>
  </si>
  <si>
    <t>1403/07/14</t>
  </si>
  <si>
    <t>1407/07/14</t>
  </si>
  <si>
    <t>0.41%</t>
  </si>
  <si>
    <t>مرابحه عام دولت127-ش.خ040623</t>
  </si>
  <si>
    <t>1401/12/23</t>
  </si>
  <si>
    <t>1404/06/22</t>
  </si>
  <si>
    <t>6.30%</t>
  </si>
  <si>
    <t>مرابحه عام دولت132-ش.خ041110</t>
  </si>
  <si>
    <t>1402/05/10</t>
  </si>
  <si>
    <t>1404/11/09</t>
  </si>
  <si>
    <t>1.02%</t>
  </si>
  <si>
    <t>مرابحه عام دولت139-ش.خ040804</t>
  </si>
  <si>
    <t>1402/07/04</t>
  </si>
  <si>
    <t>1404/08/03</t>
  </si>
  <si>
    <t>2.15%</t>
  </si>
  <si>
    <t>مرابحه عام دولت145-ش.خ050707</t>
  </si>
  <si>
    <t>1402/09/07</t>
  </si>
  <si>
    <t>1405/07/07</t>
  </si>
  <si>
    <t>مرابحه عام دولت148-ش.خ040519</t>
  </si>
  <si>
    <t>1402/10/19</t>
  </si>
  <si>
    <t>1404/05/18</t>
  </si>
  <si>
    <t>0.21%</t>
  </si>
  <si>
    <t>مرابحه عام دولت172-ش.خ050623</t>
  </si>
  <si>
    <t>1403/05/23</t>
  </si>
  <si>
    <t>1405/06/23</t>
  </si>
  <si>
    <t>2.13%</t>
  </si>
  <si>
    <t>مرابحه عام دولت175-ش.خ060327</t>
  </si>
  <si>
    <t>1403/06/27</t>
  </si>
  <si>
    <t>1406/03/27</t>
  </si>
  <si>
    <t>0.36%</t>
  </si>
  <si>
    <t>مرابحه عام دولت194-ش.خ060504</t>
  </si>
  <si>
    <t>1403/10/04</t>
  </si>
  <si>
    <t>1406/05/04</t>
  </si>
  <si>
    <t>0.38%</t>
  </si>
  <si>
    <t>مرابحه عام دولت201-ش.خ060430</t>
  </si>
  <si>
    <t>1403/11/30</t>
  </si>
  <si>
    <t>1406/04/30</t>
  </si>
  <si>
    <t>9.45%</t>
  </si>
  <si>
    <t>مرابحه کاسپین تامین 070625</t>
  </si>
  <si>
    <t>1403/06/25</t>
  </si>
  <si>
    <t>1407/06/25</t>
  </si>
  <si>
    <t>0.18%</t>
  </si>
  <si>
    <t>36.71%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</si>
  <si>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</si>
  <si>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</si>
  <si>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</si>
  <si>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</si>
  <si>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</si>
  <si>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8.14%</t>
  </si>
  <si>
    <t>3.78%</t>
  </si>
  <si>
    <t>-8.38%</t>
  </si>
  <si>
    <t>-3.03%</t>
  </si>
  <si>
    <t>-0.68%</t>
  </si>
  <si>
    <t>-0.34%</t>
  </si>
  <si>
    <t>-0.74%</t>
  </si>
  <si>
    <t>-1.55%</t>
  </si>
  <si>
    <t>-7.93%</t>
  </si>
  <si>
    <t>-1.94%</t>
  </si>
  <si>
    <t>-2.87%</t>
  </si>
  <si>
    <t>3.44%</t>
  </si>
  <si>
    <t>-10.50%</t>
  </si>
  <si>
    <t>-9.92%</t>
  </si>
  <si>
    <t>-8.64%</t>
  </si>
  <si>
    <t>-6.81%</t>
  </si>
  <si>
    <t>-0.52%</t>
  </si>
  <si>
    <t>-4.24%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</si>
  <si>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</si>
  <si>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</si>
  <si>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</si>
  <si>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</si>
  <si>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</si>
  <si>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</si>
  <si>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تجارت کار</t>
  </si>
  <si>
    <t>11146775</t>
  </si>
  <si>
    <t>بانک اقتصاد نوین اقدسیه</t>
  </si>
  <si>
    <t>216850436900001</t>
  </si>
  <si>
    <t>بانک صادرات بورس کالا</t>
  </si>
  <si>
    <t>0219003248009</t>
  </si>
  <si>
    <t>بانک ملت جهان کودک</t>
  </si>
  <si>
    <t>2233176134</t>
  </si>
  <si>
    <t>بانک پاسارگاد هفت تیر</t>
  </si>
  <si>
    <t>2078100153333332</t>
  </si>
  <si>
    <t>بانک خاورمیانه آفریقا</t>
  </si>
  <si>
    <t>100910810707076093</t>
  </si>
  <si>
    <t>216850436900002</t>
  </si>
  <si>
    <t>بانک مسکن نیاوران</t>
  </si>
  <si>
    <t>420220715387</t>
  </si>
  <si>
    <t>بانک مسکن دولت</t>
  </si>
  <si>
    <t>5600887338848</t>
  </si>
  <si>
    <t>بانک مسکن سعادت آباد</t>
  </si>
  <si>
    <t>5600887339028</t>
  </si>
  <si>
    <t>5600887339630</t>
  </si>
  <si>
    <t>2073031533333310</t>
  </si>
  <si>
    <t>بانک مسکن شهید قندی</t>
  </si>
  <si>
    <t>5600887341099</t>
  </si>
  <si>
    <t>بانک مسکن دانشگاه امیر کبیر</t>
  </si>
  <si>
    <t>5600887341164</t>
  </si>
  <si>
    <t>بانک مسکن خدامی</t>
  </si>
  <si>
    <t>5600887341198</t>
  </si>
  <si>
    <t>2786648536</t>
  </si>
  <si>
    <t xml:space="preserve">بانک پاسارگاد هفت تیر </t>
  </si>
  <si>
    <t>207304153333333</t>
  </si>
  <si>
    <t>207304153333334</t>
  </si>
  <si>
    <t>0407651704009</t>
  </si>
  <si>
    <t>بانک ملت مستقل مرکزی</t>
  </si>
  <si>
    <t>2820468695</t>
  </si>
  <si>
    <t>2821572052</t>
  </si>
  <si>
    <t>2822708141</t>
  </si>
  <si>
    <t>5600887342063</t>
  </si>
  <si>
    <t>0479605063834</t>
  </si>
  <si>
    <t>207304153333335</t>
  </si>
  <si>
    <t>2824306030</t>
  </si>
  <si>
    <t>بانک ملت چهار راه جهان کودک</t>
  </si>
  <si>
    <t>2826816173</t>
  </si>
  <si>
    <t>0479605086132</t>
  </si>
  <si>
    <t>5600887342352</t>
  </si>
  <si>
    <t>207304153333336</t>
  </si>
  <si>
    <t>0407659497009</t>
  </si>
  <si>
    <t>207304153333337</t>
  </si>
  <si>
    <t>2827874547</t>
  </si>
  <si>
    <t>5600887342485</t>
  </si>
  <si>
    <t>0407663314004</t>
  </si>
  <si>
    <t>0479605173873</t>
  </si>
  <si>
    <t>بانک تجارت دیجیتال</t>
  </si>
  <si>
    <t>0479605227009</t>
  </si>
  <si>
    <t>207304153333338</t>
  </si>
  <si>
    <t>207304153333339</t>
  </si>
  <si>
    <t>2860136885</t>
  </si>
  <si>
    <t>2861446159</t>
  </si>
  <si>
    <t xml:space="preserve">بانک ملت مستقل مرکزی	</t>
  </si>
  <si>
    <t>2865641178</t>
  </si>
  <si>
    <t>بانک مسکن راه آهن</t>
  </si>
  <si>
    <t>5600887343145</t>
  </si>
  <si>
    <t>بانک ملت ملت مستقل</t>
  </si>
  <si>
    <t>2873846840</t>
  </si>
  <si>
    <t>2073041533333310</t>
  </si>
  <si>
    <t>بانک ملت باقرشهر</t>
  </si>
  <si>
    <t>2880614030</t>
  </si>
  <si>
    <t>0479605446286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</si>
  <si>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</si>
  <si>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</si>
  <si>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</si>
  <si>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</si>
  <si>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</si>
  <si>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</si>
  <si>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</si>
  <si>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</si>
  <si>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دولت126-ش.خ031223</t>
  </si>
  <si>
    <t>1403/12/23</t>
  </si>
  <si>
    <t>صکوک منفعت نفت0312-6ماهه 18/5%</t>
  </si>
  <si>
    <t>1403/12/17</t>
  </si>
  <si>
    <t>اجاره تابان سپهر14031126</t>
  </si>
  <si>
    <t>1403/12/03</t>
  </si>
  <si>
    <t>بانک مسکن ونک</t>
  </si>
  <si>
    <t>بانک ملت چهارراه جهان کودک</t>
  </si>
  <si>
    <t xml:space="preserve">بانک تجارت کار </t>
  </si>
  <si>
    <t>بانک صادرات سپهبد قرنی</t>
  </si>
  <si>
    <t>بانک صادرات دکتر شریعتی</t>
  </si>
  <si>
    <t>بانک اقتصاد نوین حافظ</t>
  </si>
  <si>
    <t xml:space="preserve">بانک تجارت  کار </t>
  </si>
  <si>
    <t>بانک پاسارگاد  هفت تیر</t>
  </si>
  <si>
    <t>بهای فروش</t>
  </si>
  <si>
    <t>ارزش دفتری</t>
  </si>
  <si>
    <t>سود و زیان ناشی از تغییر قیمت</t>
  </si>
  <si>
    <t>سود و زیان ناشی از فروش</t>
  </si>
  <si>
    <t>امتیاز تسهیلات مسکن سال1403</t>
  </si>
  <si>
    <t>ح.توسعه م وص.معدنی خاورمیانه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</si>
  <si>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</si>
  <si>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</si>
  <si>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</si>
  <si>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</si>
  <si>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</si>
  <si>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</si>
  <si>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</si>
  <si>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</si>
  <si>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</si>
  <si>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</si>
  <si>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5600877335010</t>
  </si>
  <si>
    <t>2350804306</t>
  </si>
  <si>
    <t>0479604120296</t>
  </si>
  <si>
    <t>2421193992</t>
  </si>
  <si>
    <t>0479604481865</t>
  </si>
  <si>
    <t>0479604575850</t>
  </si>
  <si>
    <t>2682751918</t>
  </si>
  <si>
    <t>407568278005</t>
  </si>
  <si>
    <t>0479604597840</t>
  </si>
  <si>
    <t>0407569852002</t>
  </si>
  <si>
    <t>0479604609143</t>
  </si>
  <si>
    <t>0407572158002</t>
  </si>
  <si>
    <t>0479604703951</t>
  </si>
  <si>
    <t>2768381435</t>
  </si>
  <si>
    <t>0407589299009</t>
  </si>
  <si>
    <t>106283436900001</t>
  </si>
  <si>
    <t>0407606374007</t>
  </si>
  <si>
    <t>0479604805769</t>
  </si>
  <si>
    <t>0479604820938</t>
  </si>
  <si>
    <t>207304153333331</t>
  </si>
  <si>
    <t>0479604893010</t>
  </si>
  <si>
    <t>207304153333332</t>
  </si>
  <si>
    <t>0479605038380</t>
  </si>
  <si>
    <t>0479605050192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</si>
  <si>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</si>
  <si>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</si>
  <si>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</si>
  <si>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</si>
  <si>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</si>
  <si>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</si>
  <si>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</si>
  <si>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از ابتدای سال مالی</t>
  </si>
  <si>
    <t>تا پایان ماه</t>
  </si>
  <si>
    <t>طرف معامله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</si>
  <si>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</si>
  <si>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</si>
  <si>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</si>
  <si>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</si>
  <si>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میانگین نرخ بازده تا سررسید قراردادهای منعقده</t>
  </si>
  <si>
    <t>برای ماه منتهی به 1404/01/31</t>
  </si>
  <si>
    <t>جزئیات قراردادهای خرید و نگهداری اوراق با درآمد ثابت</t>
  </si>
  <si>
    <t>نوع ارتباط با طرف قرارداد</t>
  </si>
  <si>
    <t>تامین سرمایه دماوند</t>
  </si>
  <si>
    <t>فروشنده</t>
  </si>
  <si>
    <t>عغدیر21</t>
  </si>
  <si>
    <t>تامین سرمایه کاردان</t>
  </si>
  <si>
    <t>سهیدرو 053</t>
  </si>
  <si>
    <t>صندوق سرمایه گذاری اختصاصی بازارگردانی مفید</t>
  </si>
  <si>
    <t>صندوق­ سرمایه­گذاری اختصاصی بازارگردانی تحت مدیریت مدیر صندوق</t>
  </si>
  <si>
    <t>عکرمان 4</t>
  </si>
  <si>
    <t>سرمایه گذاری صدر تامین</t>
  </si>
  <si>
    <t>فملی 503</t>
  </si>
  <si>
    <t>شرکت کرمان موتور</t>
  </si>
  <si>
    <t>هساپا 411</t>
  </si>
  <si>
    <t>هساپا 504</t>
  </si>
  <si>
    <t>شرکت افق توسعه معادن خاورمیانه</t>
  </si>
  <si>
    <t>هکشو407</t>
  </si>
  <si>
    <t>هسپ 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</si>
</sst>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#,##0;\(#,##0\)"/>
    <numFmt numFmtId="165" formatCode="#,##0_ ;\-#,##0\ "/>
    <numFmt numFmtId="166" formatCode="_(* #,##0.00_);_(* \(#,##0.00\);_(* &quot;-&quot;??_);_(@_)"/>
    <numFmt numFmtId="167" formatCode="_(* #,##0_);_(* \(#,##0\);_(* &quot;-&quot;??_);_(@_)"/>
  </numFmts>
  <fonts count="9" x14ac:knownFonts="1">
    <font>
      <sz val="11"/>
      <name val="Calibri"/>
    </font>
    <font>
      <sz val="11"/>
      <color theme="1"/>
      <name val="Arial"/>
      <family val="2"/>
      <charset val="178"/>
      <scheme val="minor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1"/>
      <name val="Calibri"/>
      <family val="2"/>
    </font>
    <font>
      <sz val="16"/>
      <name val="Calibri"/>
      <family val="2"/>
    </font>
    <font>
      <b/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3" fillId="0" borderId="0" xfId="0" applyFont="1" applyFill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 vertical="center" readingOrder="2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/>
    <xf numFmtId="164" fontId="3" fillId="0" borderId="0" xfId="0" applyNumberFormat="1" applyFont="1"/>
    <xf numFmtId="3" fontId="3" fillId="0" borderId="0" xfId="0" applyNumberFormat="1" applyFont="1" applyFill="1"/>
    <xf numFmtId="10" fontId="3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0" fontId="3" fillId="0" borderId="0" xfId="2" applyNumberFormat="1" applyFont="1" applyBorder="1" applyAlignment="1">
      <alignment horizontal="center"/>
    </xf>
    <xf numFmtId="0" fontId="7" fillId="0" borderId="0" xfId="0" applyFont="1"/>
    <xf numFmtId="0" fontId="5" fillId="0" borderId="5" xfId="3" applyFont="1" applyBorder="1" applyAlignment="1">
      <alignment horizontal="center" vertical="center" wrapText="1" readingOrder="2"/>
    </xf>
    <xf numFmtId="167" fontId="5" fillId="0" borderId="5" xfId="4" applyNumberFormat="1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7" fillId="0" borderId="0" xfId="0" applyFont="1" applyBorder="1"/>
    <xf numFmtId="0" fontId="5" fillId="0" borderId="0" xfId="0" applyFont="1" applyBorder="1" applyAlignment="1">
      <alignment vertical="center" readingOrder="2"/>
    </xf>
    <xf numFmtId="0" fontId="5" fillId="0" borderId="5" xfId="3" applyFont="1" applyFill="1" applyBorder="1" applyAlignment="1">
      <alignment horizontal="center" vertical="center" wrapText="1" readingOrder="2"/>
    </xf>
    <xf numFmtId="167" fontId="5" fillId="0" borderId="5" xfId="4" applyNumberFormat="1" applyFont="1" applyFill="1" applyBorder="1" applyAlignment="1">
      <alignment horizontal="center" vertical="center" wrapText="1" readingOrder="2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</cellXfs>
  <cellStyles count="5">
    <cellStyle name="Comma" xfId="1" builtinId="3"/>
    <cellStyle name="Comma 2" xfId="4" xr:uid="{4BA146B5-AD94-4A17-9D8D-060800F8E64E}"/>
    <cellStyle name="Normal" xfId="0" builtinId="0"/>
    <cellStyle name="Normal 2" xfId="3" xr:uid="{75D87AA0-7FAC-4882-A3A1-C5BB0533DD8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FF95-7964-43C7-B452-35139A280A94}">
  <dimension ref="A2:Y16"/>
  <sheetViews>
    <sheetView rightToLeft="1" tabSelected="1" workbookViewId="0">
      <selection activeCell="A13" sqref="A13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1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6" style="1" customWidth="1"/>
    <col min="12" max="12" width="1" style="1" customWidth="1"/>
    <col min="13" max="13" width="18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16" style="1" customWidth="1"/>
    <col min="20" max="20" width="1" style="1" customWidth="1"/>
    <col min="21" max="21" width="24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  <c r="N2" s="42" t="s">
        <v>0</v>
      </c>
      <c r="O2" s="42" t="s">
        <v>0</v>
      </c>
      <c r="P2" s="42" t="s">
        <v>0</v>
      </c>
      <c r="Q2" s="42" t="s">
        <v>0</v>
      </c>
      <c r="R2" s="42" t="s">
        <v>0</v>
      </c>
      <c r="S2" s="42" t="s">
        <v>0</v>
      </c>
      <c r="T2" s="42" t="s">
        <v>0</v>
      </c>
      <c r="U2" s="42" t="s">
        <v>0</v>
      </c>
      <c r="V2" s="42" t="s">
        <v>0</v>
      </c>
      <c r="W2" s="42" t="s">
        <v>0</v>
      </c>
      <c r="X2" s="42" t="s">
        <v>0</v>
      </c>
      <c r="Y2" s="42" t="s">
        <v>0</v>
      </c>
    </row>
    <row r="3" spans="1:25" ht="24.75" x14ac:dyDescent="0.55000000000000004">
      <c r="A3" s="42" t="s">
        <v>1</v>
      </c>
      <c r="B3" s="42" t="s">
        <v>1</v>
      </c>
      <c r="C3" s="42" t="s">
        <v>1</v>
      </c>
      <c r="D3" s="42" t="s">
        <v>1</v>
      </c>
      <c r="E3" s="42" t="s">
        <v>1</v>
      </c>
      <c r="F3" s="42" t="s">
        <v>1</v>
      </c>
      <c r="G3" s="42" t="s">
        <v>1</v>
      </c>
      <c r="H3" s="42" t="s">
        <v>1</v>
      </c>
      <c r="I3" s="42" t="s">
        <v>1</v>
      </c>
      <c r="J3" s="42" t="s">
        <v>1</v>
      </c>
      <c r="K3" s="42" t="s">
        <v>1</v>
      </c>
      <c r="L3" s="42" t="s">
        <v>1</v>
      </c>
      <c r="M3" s="42" t="s">
        <v>1</v>
      </c>
      <c r="N3" s="42" t="s">
        <v>1</v>
      </c>
      <c r="O3" s="42" t="s">
        <v>1</v>
      </c>
      <c r="P3" s="42" t="s">
        <v>1</v>
      </c>
      <c r="Q3" s="42" t="s">
        <v>1</v>
      </c>
      <c r="R3" s="42" t="s">
        <v>1</v>
      </c>
      <c r="S3" s="42" t="s">
        <v>1</v>
      </c>
      <c r="T3" s="42" t="s">
        <v>1</v>
      </c>
      <c r="U3" s="42" t="s">
        <v>1</v>
      </c>
      <c r="V3" s="42" t="s">
        <v>1</v>
      </c>
      <c r="W3" s="42" t="s">
        <v>1</v>
      </c>
      <c r="X3" s="42" t="s">
        <v>1</v>
      </c>
      <c r="Y3" s="42" t="s">
        <v>1</v>
      </c>
    </row>
    <row r="4" spans="1:25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  <c r="N4" s="42" t="s">
        <v>2</v>
      </c>
      <c r="O4" s="42" t="s">
        <v>2</v>
      </c>
      <c r="P4" s="42" t="s">
        <v>2</v>
      </c>
      <c r="Q4" s="42" t="s">
        <v>2</v>
      </c>
      <c r="R4" s="42" t="s">
        <v>2</v>
      </c>
      <c r="S4" s="42" t="s">
        <v>2</v>
      </c>
      <c r="T4" s="42" t="s">
        <v>2</v>
      </c>
      <c r="U4" s="42" t="s">
        <v>2</v>
      </c>
      <c r="V4" s="42" t="s">
        <v>2</v>
      </c>
      <c r="W4" s="42" t="s">
        <v>2</v>
      </c>
      <c r="X4" s="42" t="s">
        <v>2</v>
      </c>
      <c r="Y4" s="42" t="s">
        <v>2</v>
      </c>
    </row>
    <row r="6" spans="1:25" ht="25.5" thickBot="1" x14ac:dyDescent="0.6">
      <c r="A6" s="41" t="s">
        <v>3</v>
      </c>
      <c r="C6" s="41" t="s">
        <v>4</v>
      </c>
      <c r="D6" s="41" t="s">
        <v>4</v>
      </c>
      <c r="E6" s="41" t="s">
        <v>4</v>
      </c>
      <c r="F6" s="41" t="s">
        <v>4</v>
      </c>
      <c r="G6" s="41" t="s">
        <v>4</v>
      </c>
      <c r="I6" s="41" t="s">
        <v>5</v>
      </c>
      <c r="J6" s="41" t="s">
        <v>5</v>
      </c>
      <c r="K6" s="41" t="s">
        <v>5</v>
      </c>
      <c r="L6" s="41" t="s">
        <v>5</v>
      </c>
      <c r="M6" s="41" t="s">
        <v>5</v>
      </c>
      <c r="N6" s="41" t="s">
        <v>5</v>
      </c>
      <c r="O6" s="41" t="s">
        <v>5</v>
      </c>
      <c r="Q6" s="41" t="s">
        <v>6</v>
      </c>
      <c r="R6" s="41" t="s">
        <v>6</v>
      </c>
      <c r="S6" s="41" t="s">
        <v>6</v>
      </c>
      <c r="T6" s="41" t="s">
        <v>6</v>
      </c>
      <c r="U6" s="41" t="s">
        <v>6</v>
      </c>
      <c r="V6" s="41" t="s">
        <v>6</v>
      </c>
      <c r="W6" s="41" t="s">
        <v>6</v>
      </c>
      <c r="X6" s="41" t="s">
        <v>6</v>
      </c>
      <c r="Y6" s="41" t="s">
        <v>6</v>
      </c>
    </row>
    <row r="7" spans="1:25" ht="25.5" thickBot="1" x14ac:dyDescent="0.6">
      <c r="A7" s="41" t="s">
        <v>3</v>
      </c>
      <c r="C7" s="41" t="s">
        <v>7</v>
      </c>
      <c r="E7" s="41" t="s">
        <v>8</v>
      </c>
      <c r="G7" s="41" t="s">
        <v>9</v>
      </c>
      <c r="I7" s="41" t="s">
        <v>10</v>
      </c>
      <c r="J7" s="41" t="s">
        <v>10</v>
      </c>
      <c r="K7" s="41" t="s">
        <v>10</v>
      </c>
      <c r="M7" s="41" t="s">
        <v>11</v>
      </c>
      <c r="N7" s="41" t="s">
        <v>11</v>
      </c>
      <c r="O7" s="41" t="s">
        <v>11</v>
      </c>
      <c r="Q7" s="41" t="s">
        <v>7</v>
      </c>
      <c r="S7" s="41" t="s">
        <v>12</v>
      </c>
      <c r="U7" s="41" t="s">
        <v>8</v>
      </c>
      <c r="W7" s="41" t="s">
        <v>9</v>
      </c>
      <c r="Y7" s="41" t="s">
        <v>13</v>
      </c>
    </row>
    <row r="8" spans="1:25" ht="25.5" thickBot="1" x14ac:dyDescent="0.6">
      <c r="A8" s="41" t="s">
        <v>3</v>
      </c>
      <c r="C8" s="41" t="s">
        <v>7</v>
      </c>
      <c r="E8" s="41" t="s">
        <v>8</v>
      </c>
      <c r="G8" s="41" t="s">
        <v>9</v>
      </c>
      <c r="I8" s="9" t="s">
        <v>7</v>
      </c>
      <c r="K8" s="9" t="s">
        <v>8</v>
      </c>
      <c r="M8" s="9" t="s">
        <v>7</v>
      </c>
      <c r="O8" s="9" t="s">
        <v>14</v>
      </c>
      <c r="Q8" s="41" t="s">
        <v>7</v>
      </c>
      <c r="S8" s="41" t="s">
        <v>12</v>
      </c>
      <c r="U8" s="41" t="s">
        <v>8</v>
      </c>
      <c r="W8" s="41" t="s">
        <v>9</v>
      </c>
      <c r="Y8" s="41" t="s">
        <v>13</v>
      </c>
    </row>
    <row r="9" spans="1:25" x14ac:dyDescent="0.55000000000000004">
      <c r="A9" s="1" t="s">
        <v>15</v>
      </c>
      <c r="C9" s="8">
        <v>1591695502</v>
      </c>
      <c r="D9" s="8"/>
      <c r="E9" s="8">
        <v>6900780573423</v>
      </c>
      <c r="F9" s="8"/>
      <c r="G9" s="8">
        <v>7030181083545.0195</v>
      </c>
      <c r="H9" s="8"/>
      <c r="I9" s="8">
        <v>0</v>
      </c>
      <c r="J9" s="8"/>
      <c r="K9" s="8">
        <v>0</v>
      </c>
      <c r="L9" s="8"/>
      <c r="M9" s="8">
        <v>-1000000</v>
      </c>
      <c r="N9" s="8"/>
      <c r="O9" s="8">
        <v>4856476922</v>
      </c>
      <c r="P9" s="8"/>
      <c r="Q9" s="8">
        <v>1590695502</v>
      </c>
      <c r="R9" s="8"/>
      <c r="S9" s="8">
        <v>4618</v>
      </c>
      <c r="T9" s="8"/>
      <c r="U9" s="8">
        <v>6896445083020</v>
      </c>
      <c r="V9" s="8"/>
      <c r="W9" s="18">
        <v>7307427819437.9805</v>
      </c>
      <c r="X9" s="5"/>
      <c r="Y9" s="12">
        <v>3.0733306774305878E-2</v>
      </c>
    </row>
    <row r="10" spans="1:25" x14ac:dyDescent="0.55000000000000004">
      <c r="A10" s="1" t="s">
        <v>17</v>
      </c>
      <c r="C10" s="8">
        <v>221832</v>
      </c>
      <c r="D10" s="8"/>
      <c r="E10" s="8">
        <v>199999827699</v>
      </c>
      <c r="F10" s="8"/>
      <c r="G10" s="8">
        <v>195132474218.82199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221832</v>
      </c>
      <c r="R10" s="8"/>
      <c r="S10" s="8">
        <v>900730</v>
      </c>
      <c r="T10" s="8"/>
      <c r="U10" s="8">
        <v>199999827699</v>
      </c>
      <c r="V10" s="8"/>
      <c r="W10" s="18">
        <v>199331191590.336</v>
      </c>
      <c r="X10" s="5"/>
      <c r="Y10" s="12">
        <v>8.383396746715863E-4</v>
      </c>
    </row>
    <row r="11" spans="1:25" ht="24.75" thickBot="1" x14ac:dyDescent="0.6">
      <c r="A11" s="1" t="s">
        <v>38</v>
      </c>
      <c r="C11" s="8">
        <v>66800000</v>
      </c>
      <c r="D11" s="8"/>
      <c r="E11" s="8">
        <v>99619282598</v>
      </c>
      <c r="F11" s="8"/>
      <c r="G11" s="8">
        <v>83129912769.600006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66800000</v>
      </c>
      <c r="R11" s="8"/>
      <c r="S11" s="8">
        <v>1335</v>
      </c>
      <c r="T11" s="8"/>
      <c r="U11" s="8">
        <v>99619282598</v>
      </c>
      <c r="V11" s="8"/>
      <c r="W11" s="18">
        <v>88711777416</v>
      </c>
      <c r="X11" s="5"/>
      <c r="Y11" s="12">
        <v>3.7310067744597401E-4</v>
      </c>
    </row>
    <row r="12" spans="1:25" ht="24.75" thickBot="1" x14ac:dyDescent="0.6">
      <c r="A12" s="1" t="s">
        <v>45</v>
      </c>
      <c r="C12" s="5" t="s">
        <v>45</v>
      </c>
      <c r="D12" s="5"/>
      <c r="E12" s="6">
        <f>SUM(E9:E11)</f>
        <v>7200399683720</v>
      </c>
      <c r="F12" s="5"/>
      <c r="G12" s="6">
        <f>SUM(G9:G11)</f>
        <v>7308443470533.4414</v>
      </c>
      <c r="H12" s="5"/>
      <c r="I12" s="5" t="s">
        <v>45</v>
      </c>
      <c r="J12" s="5"/>
      <c r="K12" s="6">
        <f>SUM(K9:K11)</f>
        <v>0</v>
      </c>
      <c r="L12" s="5"/>
      <c r="M12" s="5" t="s">
        <v>45</v>
      </c>
      <c r="N12" s="5"/>
      <c r="O12" s="6">
        <f>SUM(O9:O11)</f>
        <v>4856476922</v>
      </c>
      <c r="P12" s="5"/>
      <c r="Q12" s="5" t="s">
        <v>45</v>
      </c>
      <c r="R12" s="5"/>
      <c r="S12" s="5" t="s">
        <v>45</v>
      </c>
      <c r="T12" s="5"/>
      <c r="U12" s="6">
        <f>SUM(U9:U11)</f>
        <v>7196064193317</v>
      </c>
      <c r="V12" s="5"/>
      <c r="W12" s="17">
        <f>SUM(W9:W11)</f>
        <v>7595470788444.3164</v>
      </c>
      <c r="X12" s="5"/>
      <c r="Y12" s="13">
        <f>SUM(Y9:Y11)</f>
        <v>3.1944747126423437E-2</v>
      </c>
    </row>
    <row r="13" spans="1:25" x14ac:dyDescent="0.55000000000000004">
      <c r="W13" s="14"/>
    </row>
    <row r="14" spans="1:25" x14ac:dyDescent="0.55000000000000004">
      <c r="W14" s="14"/>
    </row>
    <row r="15" spans="1:25" x14ac:dyDescent="0.55000000000000004">
      <c r="W15" s="14"/>
      <c r="Y15" s="3"/>
    </row>
    <row r="16" spans="1:25" x14ac:dyDescent="0.55000000000000004">
      <c r="Y16" s="3"/>
    </row>
  </sheetData>
  <mergeCells count="17"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5"/>
  <sheetViews>
    <sheetView rightToLeft="1" topLeftCell="A8" workbookViewId="0">
      <selection activeCell="K28" sqref="K28:K29"/>
    </sheetView>
  </sheetViews>
  <sheetFormatPr defaultRowHeight="24" x14ac:dyDescent="0.55000000000000004"/>
  <cols>
    <col min="1" max="1" width="35.140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0.285156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  <c r="N2" s="42" t="s">
        <v>0</v>
      </c>
      <c r="O2" s="42" t="s">
        <v>0</v>
      </c>
      <c r="P2" s="42" t="s">
        <v>0</v>
      </c>
      <c r="Q2" s="42" t="s">
        <v>0</v>
      </c>
    </row>
    <row r="3" spans="1:19" ht="24.75" x14ac:dyDescent="0.55000000000000004">
      <c r="A3" s="42" t="s">
        <v>268</v>
      </c>
      <c r="B3" s="42" t="s">
        <v>268</v>
      </c>
      <c r="C3" s="42" t="s">
        <v>268</v>
      </c>
      <c r="D3" s="42" t="s">
        <v>268</v>
      </c>
      <c r="E3" s="42" t="s">
        <v>268</v>
      </c>
      <c r="F3" s="42" t="s">
        <v>268</v>
      </c>
      <c r="G3" s="42" t="s">
        <v>268</v>
      </c>
      <c r="H3" s="42" t="s">
        <v>268</v>
      </c>
      <c r="I3" s="42" t="s">
        <v>268</v>
      </c>
      <c r="J3" s="42" t="s">
        <v>268</v>
      </c>
      <c r="K3" s="42" t="s">
        <v>268</v>
      </c>
      <c r="L3" s="42" t="s">
        <v>268</v>
      </c>
      <c r="M3" s="42" t="s">
        <v>268</v>
      </c>
      <c r="N3" s="42" t="s">
        <v>268</v>
      </c>
      <c r="O3" s="42" t="s">
        <v>268</v>
      </c>
      <c r="P3" s="42" t="s">
        <v>268</v>
      </c>
      <c r="Q3" s="42" t="s">
        <v>268</v>
      </c>
    </row>
    <row r="4" spans="1:19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  <c r="N4" s="42" t="s">
        <v>2</v>
      </c>
      <c r="O4" s="42" t="s">
        <v>2</v>
      </c>
      <c r="P4" s="42" t="s">
        <v>2</v>
      </c>
      <c r="Q4" s="42" t="s">
        <v>2</v>
      </c>
    </row>
    <row r="6" spans="1:19" ht="25.5" thickBot="1" x14ac:dyDescent="0.6">
      <c r="A6" s="41" t="s">
        <v>269</v>
      </c>
      <c r="B6" s="41" t="s">
        <v>269</v>
      </c>
      <c r="C6" s="41" t="s">
        <v>269</v>
      </c>
      <c r="D6" s="41" t="s">
        <v>269</v>
      </c>
      <c r="E6" s="41" t="s">
        <v>269</v>
      </c>
      <c r="G6" s="41" t="s">
        <v>270</v>
      </c>
      <c r="H6" s="41" t="s">
        <v>270</v>
      </c>
      <c r="I6" s="41" t="s">
        <v>270</v>
      </c>
      <c r="J6" s="41" t="s">
        <v>270</v>
      </c>
      <c r="K6" s="41" t="s">
        <v>270</v>
      </c>
      <c r="M6" s="41" t="s">
        <v>271</v>
      </c>
      <c r="N6" s="41" t="s">
        <v>271</v>
      </c>
      <c r="O6" s="41" t="s">
        <v>271</v>
      </c>
      <c r="P6" s="41" t="s">
        <v>271</v>
      </c>
      <c r="Q6" s="41" t="s">
        <v>271</v>
      </c>
    </row>
    <row r="7" spans="1:19" ht="25.5" thickBot="1" x14ac:dyDescent="0.6">
      <c r="A7" s="41" t="s">
        <v>272</v>
      </c>
      <c r="C7" s="41" t="s">
        <v>67</v>
      </c>
      <c r="E7" s="41" t="s">
        <v>68</v>
      </c>
      <c r="G7" s="41" t="s">
        <v>273</v>
      </c>
      <c r="I7" s="41" t="s">
        <v>274</v>
      </c>
      <c r="K7" s="41" t="s">
        <v>275</v>
      </c>
      <c r="M7" s="41" t="s">
        <v>273</v>
      </c>
      <c r="O7" s="41" t="s">
        <v>274</v>
      </c>
      <c r="Q7" s="41" t="s">
        <v>275</v>
      </c>
    </row>
    <row r="8" spans="1:19" x14ac:dyDescent="0.55000000000000004">
      <c r="A8" s="1" t="s">
        <v>163</v>
      </c>
      <c r="C8" s="5" t="s">
        <v>165</v>
      </c>
      <c r="D8" s="5"/>
      <c r="E8" s="11">
        <v>23</v>
      </c>
      <c r="F8" s="5"/>
      <c r="G8" s="18">
        <v>502366105559</v>
      </c>
      <c r="H8" s="18"/>
      <c r="I8" s="18">
        <v>0</v>
      </c>
      <c r="J8" s="18"/>
      <c r="K8" s="18">
        <v>502366105559</v>
      </c>
      <c r="L8" s="18"/>
      <c r="M8" s="18">
        <v>1373975033384</v>
      </c>
      <c r="N8" s="18"/>
      <c r="O8" s="18">
        <v>0</v>
      </c>
      <c r="P8" s="18"/>
      <c r="Q8" s="18">
        <v>1373975033384</v>
      </c>
      <c r="R8" s="20"/>
      <c r="S8" s="20"/>
    </row>
    <row r="9" spans="1:19" x14ac:dyDescent="0.55000000000000004">
      <c r="A9" s="1" t="s">
        <v>159</v>
      </c>
      <c r="C9" s="5" t="s">
        <v>161</v>
      </c>
      <c r="D9" s="5"/>
      <c r="E9" s="11">
        <v>23</v>
      </c>
      <c r="F9" s="5"/>
      <c r="G9" s="18">
        <v>21494933202</v>
      </c>
      <c r="H9" s="18"/>
      <c r="I9" s="18">
        <v>0</v>
      </c>
      <c r="J9" s="18"/>
      <c r="K9" s="18">
        <v>21494933202</v>
      </c>
      <c r="L9" s="18"/>
      <c r="M9" s="18">
        <v>61453778940</v>
      </c>
      <c r="N9" s="18"/>
      <c r="O9" s="18">
        <v>0</v>
      </c>
      <c r="P9" s="18"/>
      <c r="Q9" s="18">
        <v>61453778940</v>
      </c>
      <c r="R9" s="20"/>
      <c r="S9" s="20"/>
    </row>
    <row r="10" spans="1:19" x14ac:dyDescent="0.55000000000000004">
      <c r="A10" s="1" t="s">
        <v>128</v>
      </c>
      <c r="C10" s="5" t="s">
        <v>130</v>
      </c>
      <c r="D10" s="5"/>
      <c r="E10" s="11">
        <v>23</v>
      </c>
      <c r="F10" s="5"/>
      <c r="G10" s="18">
        <v>19139959017</v>
      </c>
      <c r="H10" s="18"/>
      <c r="I10" s="18">
        <v>0</v>
      </c>
      <c r="J10" s="18"/>
      <c r="K10" s="18">
        <v>19139959017</v>
      </c>
      <c r="L10" s="18"/>
      <c r="M10" s="18">
        <v>57787588261</v>
      </c>
      <c r="N10" s="18"/>
      <c r="O10" s="18">
        <v>0</v>
      </c>
      <c r="P10" s="18"/>
      <c r="Q10" s="18">
        <v>57787588261</v>
      </c>
      <c r="R10" s="20"/>
      <c r="S10" s="20"/>
    </row>
    <row r="11" spans="1:19" x14ac:dyDescent="0.55000000000000004">
      <c r="A11" s="1" t="s">
        <v>155</v>
      </c>
      <c r="C11" s="5" t="s">
        <v>157</v>
      </c>
      <c r="D11" s="5"/>
      <c r="E11" s="11">
        <v>23</v>
      </c>
      <c r="F11" s="5"/>
      <c r="G11" s="18">
        <v>18433777324</v>
      </c>
      <c r="H11" s="18"/>
      <c r="I11" s="18">
        <v>0</v>
      </c>
      <c r="J11" s="18"/>
      <c r="K11" s="18">
        <v>18433777324</v>
      </c>
      <c r="L11" s="18"/>
      <c r="M11" s="18">
        <v>56420067666</v>
      </c>
      <c r="N11" s="18"/>
      <c r="O11" s="18">
        <v>0</v>
      </c>
      <c r="P11" s="18"/>
      <c r="Q11" s="18">
        <v>56420067666</v>
      </c>
      <c r="R11" s="20"/>
      <c r="S11" s="20"/>
    </row>
    <row r="12" spans="1:19" x14ac:dyDescent="0.55000000000000004">
      <c r="A12" s="1" t="s">
        <v>167</v>
      </c>
      <c r="C12" s="5" t="s">
        <v>169</v>
      </c>
      <c r="D12" s="5"/>
      <c r="E12" s="11">
        <v>23</v>
      </c>
      <c r="F12" s="5"/>
      <c r="G12" s="18">
        <v>8827324694</v>
      </c>
      <c r="H12" s="18"/>
      <c r="I12" s="18">
        <v>0</v>
      </c>
      <c r="J12" s="18"/>
      <c r="K12" s="18">
        <v>8827324694</v>
      </c>
      <c r="L12" s="18"/>
      <c r="M12" s="18">
        <v>26013984221</v>
      </c>
      <c r="N12" s="18"/>
      <c r="O12" s="18">
        <v>0</v>
      </c>
      <c r="P12" s="18"/>
      <c r="Q12" s="18">
        <v>26013984221</v>
      </c>
      <c r="R12" s="20"/>
      <c r="S12" s="20"/>
    </row>
    <row r="13" spans="1:19" x14ac:dyDescent="0.55000000000000004">
      <c r="A13" s="1" t="s">
        <v>151</v>
      </c>
      <c r="C13" s="5" t="s">
        <v>153</v>
      </c>
      <c r="D13" s="5"/>
      <c r="E13" s="11">
        <v>23</v>
      </c>
      <c r="F13" s="5"/>
      <c r="G13" s="18">
        <v>104169262209</v>
      </c>
      <c r="H13" s="18"/>
      <c r="I13" s="18">
        <v>0</v>
      </c>
      <c r="J13" s="18"/>
      <c r="K13" s="18">
        <v>104169262209</v>
      </c>
      <c r="L13" s="18"/>
      <c r="M13" s="18">
        <v>297168865807</v>
      </c>
      <c r="N13" s="18"/>
      <c r="O13" s="18">
        <v>0</v>
      </c>
      <c r="P13" s="18"/>
      <c r="Q13" s="18">
        <v>297168865807</v>
      </c>
      <c r="R13" s="20"/>
      <c r="S13" s="20"/>
    </row>
    <row r="14" spans="1:19" x14ac:dyDescent="0.55000000000000004">
      <c r="A14" s="1" t="s">
        <v>124</v>
      </c>
      <c r="C14" s="5" t="s">
        <v>126</v>
      </c>
      <c r="D14" s="5"/>
      <c r="E14" s="11">
        <v>23</v>
      </c>
      <c r="F14" s="5"/>
      <c r="G14" s="18">
        <v>72089399117</v>
      </c>
      <c r="H14" s="18"/>
      <c r="I14" s="18">
        <v>0</v>
      </c>
      <c r="J14" s="18"/>
      <c r="K14" s="18">
        <v>72089399117</v>
      </c>
      <c r="L14" s="18"/>
      <c r="M14" s="18">
        <v>216388817585</v>
      </c>
      <c r="N14" s="18"/>
      <c r="O14" s="18">
        <v>0</v>
      </c>
      <c r="P14" s="18"/>
      <c r="Q14" s="18">
        <v>216388817585</v>
      </c>
      <c r="R14" s="20"/>
      <c r="S14" s="20"/>
    </row>
    <row r="15" spans="1:19" x14ac:dyDescent="0.55000000000000004">
      <c r="A15" s="1" t="s">
        <v>147</v>
      </c>
      <c r="C15" s="5" t="s">
        <v>149</v>
      </c>
      <c r="D15" s="5"/>
      <c r="E15" s="11">
        <v>20.5</v>
      </c>
      <c r="F15" s="5"/>
      <c r="G15" s="18">
        <v>9298742909</v>
      </c>
      <c r="H15" s="18"/>
      <c r="I15" s="18">
        <v>0</v>
      </c>
      <c r="J15" s="18"/>
      <c r="K15" s="18">
        <v>9298742909</v>
      </c>
      <c r="L15" s="18"/>
      <c r="M15" s="18">
        <v>26675190574</v>
      </c>
      <c r="N15" s="18"/>
      <c r="O15" s="18">
        <v>0</v>
      </c>
      <c r="P15" s="18"/>
      <c r="Q15" s="18">
        <v>26675190574</v>
      </c>
      <c r="R15" s="20"/>
      <c r="S15" s="20"/>
    </row>
    <row r="16" spans="1:19" x14ac:dyDescent="0.55000000000000004">
      <c r="A16" s="1" t="s">
        <v>144</v>
      </c>
      <c r="C16" s="5" t="s">
        <v>146</v>
      </c>
      <c r="D16" s="5"/>
      <c r="E16" s="11">
        <v>20.5</v>
      </c>
      <c r="F16" s="5"/>
      <c r="G16" s="18">
        <v>20581538451</v>
      </c>
      <c r="H16" s="18"/>
      <c r="I16" s="18">
        <v>0</v>
      </c>
      <c r="J16" s="18"/>
      <c r="K16" s="18">
        <v>20581538451</v>
      </c>
      <c r="L16" s="18"/>
      <c r="M16" s="18">
        <v>59122623856</v>
      </c>
      <c r="N16" s="18"/>
      <c r="O16" s="18">
        <v>0</v>
      </c>
      <c r="P16" s="18"/>
      <c r="Q16" s="18">
        <v>59122623856</v>
      </c>
      <c r="R16" s="20"/>
      <c r="S16" s="20"/>
    </row>
    <row r="17" spans="1:19" x14ac:dyDescent="0.55000000000000004">
      <c r="A17" s="1" t="s">
        <v>120</v>
      </c>
      <c r="C17" s="5" t="s">
        <v>122</v>
      </c>
      <c r="D17" s="5"/>
      <c r="E17" s="11">
        <v>19</v>
      </c>
      <c r="F17" s="5"/>
      <c r="G17" s="18">
        <v>18610992747</v>
      </c>
      <c r="H17" s="18"/>
      <c r="I17" s="18">
        <v>0</v>
      </c>
      <c r="J17" s="18"/>
      <c r="K17" s="18">
        <v>18610992747</v>
      </c>
      <c r="L17" s="18"/>
      <c r="M17" s="18">
        <v>56207670880</v>
      </c>
      <c r="N17" s="18"/>
      <c r="O17" s="18">
        <v>0</v>
      </c>
      <c r="P17" s="18"/>
      <c r="Q17" s="18">
        <v>56207670880</v>
      </c>
      <c r="R17" s="20"/>
      <c r="S17" s="20"/>
    </row>
    <row r="18" spans="1:19" x14ac:dyDescent="0.55000000000000004">
      <c r="A18" s="1" t="s">
        <v>140</v>
      </c>
      <c r="C18" s="5" t="s">
        <v>142</v>
      </c>
      <c r="D18" s="5"/>
      <c r="E18" s="11">
        <v>20.5</v>
      </c>
      <c r="F18" s="5"/>
      <c r="G18" s="18">
        <v>87941696756</v>
      </c>
      <c r="H18" s="18"/>
      <c r="I18" s="18">
        <v>0</v>
      </c>
      <c r="J18" s="18"/>
      <c r="K18" s="18">
        <v>87941696756</v>
      </c>
      <c r="L18" s="18"/>
      <c r="M18" s="18">
        <v>126611455352</v>
      </c>
      <c r="N18" s="18"/>
      <c r="O18" s="18">
        <v>0</v>
      </c>
      <c r="P18" s="18"/>
      <c r="Q18" s="18">
        <v>126611455352</v>
      </c>
      <c r="R18" s="20"/>
      <c r="S18" s="20"/>
    </row>
    <row r="19" spans="1:19" x14ac:dyDescent="0.55000000000000004">
      <c r="A19" s="1" t="s">
        <v>136</v>
      </c>
      <c r="C19" s="5" t="s">
        <v>138</v>
      </c>
      <c r="D19" s="5"/>
      <c r="E19" s="11">
        <v>20.5</v>
      </c>
      <c r="F19" s="5"/>
      <c r="G19" s="18">
        <v>45372382984</v>
      </c>
      <c r="H19" s="18"/>
      <c r="I19" s="18">
        <v>0</v>
      </c>
      <c r="J19" s="18"/>
      <c r="K19" s="18">
        <v>45372382984</v>
      </c>
      <c r="L19" s="18"/>
      <c r="M19" s="18">
        <v>130075937174</v>
      </c>
      <c r="N19" s="18"/>
      <c r="O19" s="18">
        <v>0</v>
      </c>
      <c r="P19" s="18"/>
      <c r="Q19" s="18">
        <v>130075937174</v>
      </c>
      <c r="R19" s="20"/>
      <c r="S19" s="20"/>
    </row>
    <row r="20" spans="1:19" x14ac:dyDescent="0.55000000000000004">
      <c r="A20" s="1" t="s">
        <v>132</v>
      </c>
      <c r="C20" s="5" t="s">
        <v>134</v>
      </c>
      <c r="D20" s="5"/>
      <c r="E20" s="11">
        <v>18</v>
      </c>
      <c r="F20" s="5"/>
      <c r="G20" s="18">
        <v>230155163564</v>
      </c>
      <c r="H20" s="18"/>
      <c r="I20" s="18">
        <v>0</v>
      </c>
      <c r="J20" s="18"/>
      <c r="K20" s="18">
        <v>230155163564</v>
      </c>
      <c r="L20" s="18"/>
      <c r="M20" s="18">
        <v>694465050673</v>
      </c>
      <c r="N20" s="18"/>
      <c r="O20" s="18">
        <v>0</v>
      </c>
      <c r="P20" s="18"/>
      <c r="Q20" s="18">
        <v>694465050673</v>
      </c>
      <c r="R20" s="20"/>
      <c r="S20" s="20"/>
    </row>
    <row r="21" spans="1:19" x14ac:dyDescent="0.55000000000000004">
      <c r="A21" s="1" t="s">
        <v>276</v>
      </c>
      <c r="C21" s="5" t="s">
        <v>277</v>
      </c>
      <c r="D21" s="5"/>
      <c r="E21" s="11">
        <v>18</v>
      </c>
      <c r="F21" s="5"/>
      <c r="G21" s="18">
        <v>0</v>
      </c>
      <c r="H21" s="18"/>
      <c r="I21" s="18">
        <v>0</v>
      </c>
      <c r="J21" s="18"/>
      <c r="K21" s="18">
        <v>0</v>
      </c>
      <c r="L21" s="18"/>
      <c r="M21" s="18">
        <v>2508896712</v>
      </c>
      <c r="N21" s="18"/>
      <c r="O21" s="18">
        <v>0</v>
      </c>
      <c r="P21" s="18"/>
      <c r="Q21" s="18">
        <v>2508896712</v>
      </c>
      <c r="R21" s="20"/>
      <c r="S21" s="20"/>
    </row>
    <row r="22" spans="1:19" x14ac:dyDescent="0.55000000000000004">
      <c r="A22" s="1" t="s">
        <v>116</v>
      </c>
      <c r="C22" s="5" t="s">
        <v>118</v>
      </c>
      <c r="D22" s="5"/>
      <c r="E22" s="11">
        <v>18</v>
      </c>
      <c r="F22" s="5"/>
      <c r="G22" s="18">
        <v>47703926364</v>
      </c>
      <c r="H22" s="18"/>
      <c r="I22" s="18">
        <v>0</v>
      </c>
      <c r="J22" s="18"/>
      <c r="K22" s="18">
        <v>47703926364</v>
      </c>
      <c r="L22" s="18"/>
      <c r="M22" s="18">
        <v>137365073904</v>
      </c>
      <c r="N22" s="18"/>
      <c r="O22" s="18">
        <v>0</v>
      </c>
      <c r="P22" s="18"/>
      <c r="Q22" s="18">
        <v>137365073904</v>
      </c>
      <c r="R22" s="20"/>
      <c r="S22" s="20"/>
    </row>
    <row r="23" spans="1:19" x14ac:dyDescent="0.55000000000000004">
      <c r="A23" s="1" t="s">
        <v>94</v>
      </c>
      <c r="C23" s="5" t="s">
        <v>96</v>
      </c>
      <c r="D23" s="5"/>
      <c r="E23" s="11">
        <v>18</v>
      </c>
      <c r="F23" s="5"/>
      <c r="G23" s="18">
        <v>18621272043</v>
      </c>
      <c r="H23" s="18"/>
      <c r="I23" s="18">
        <v>0</v>
      </c>
      <c r="J23" s="18"/>
      <c r="K23" s="18">
        <v>18621272043</v>
      </c>
      <c r="L23" s="18"/>
      <c r="M23" s="18">
        <v>53833956975</v>
      </c>
      <c r="N23" s="18"/>
      <c r="O23" s="18">
        <v>0</v>
      </c>
      <c r="P23" s="18"/>
      <c r="Q23" s="18">
        <v>53833956975</v>
      </c>
      <c r="R23" s="20"/>
      <c r="S23" s="20"/>
    </row>
    <row r="24" spans="1:19" x14ac:dyDescent="0.55000000000000004">
      <c r="A24" s="1" t="s">
        <v>278</v>
      </c>
      <c r="C24" s="5" t="s">
        <v>279</v>
      </c>
      <c r="D24" s="5"/>
      <c r="E24" s="11">
        <v>18.5</v>
      </c>
      <c r="F24" s="5"/>
      <c r="G24" s="18">
        <v>0</v>
      </c>
      <c r="H24" s="18"/>
      <c r="I24" s="18">
        <v>0</v>
      </c>
      <c r="J24" s="18"/>
      <c r="K24" s="18">
        <v>0</v>
      </c>
      <c r="L24" s="18"/>
      <c r="M24" s="18">
        <v>15742302286</v>
      </c>
      <c r="N24" s="18"/>
      <c r="O24" s="18">
        <v>0</v>
      </c>
      <c r="P24" s="18"/>
      <c r="Q24" s="18">
        <v>15742302286</v>
      </c>
      <c r="R24" s="20"/>
      <c r="S24" s="20"/>
    </row>
    <row r="25" spans="1:19" ht="24.75" thickBot="1" x14ac:dyDescent="0.6">
      <c r="A25" s="1" t="s">
        <v>280</v>
      </c>
      <c r="C25" s="5" t="s">
        <v>281</v>
      </c>
      <c r="D25" s="5"/>
      <c r="E25" s="11">
        <v>18</v>
      </c>
      <c r="F25" s="5"/>
      <c r="G25" s="18">
        <v>0</v>
      </c>
      <c r="H25" s="18"/>
      <c r="I25" s="18">
        <v>0</v>
      </c>
      <c r="J25" s="18"/>
      <c r="K25" s="18">
        <v>0</v>
      </c>
      <c r="L25" s="18"/>
      <c r="M25" s="18">
        <v>6178125288</v>
      </c>
      <c r="N25" s="18"/>
      <c r="O25" s="18">
        <v>0</v>
      </c>
      <c r="P25" s="18"/>
      <c r="Q25" s="18">
        <v>6178125288</v>
      </c>
      <c r="R25" s="20"/>
      <c r="S25" s="20"/>
    </row>
    <row r="26" spans="1:19" ht="25.5" thickBot="1" x14ac:dyDescent="0.65">
      <c r="A26" s="2" t="s">
        <v>45</v>
      </c>
      <c r="C26" s="5" t="s">
        <v>45</v>
      </c>
      <c r="D26" s="5"/>
      <c r="E26" s="21"/>
      <c r="F26" s="5"/>
      <c r="G26" s="6">
        <f>SUM(G8:G25)</f>
        <v>1224806476940</v>
      </c>
      <c r="H26" s="5"/>
      <c r="I26" s="6">
        <f>SUM(I8:I25)</f>
        <v>0</v>
      </c>
      <c r="J26" s="5"/>
      <c r="K26" s="6">
        <f>SUM(K8:K25)</f>
        <v>1224806476940</v>
      </c>
      <c r="L26" s="5"/>
      <c r="M26" s="6">
        <f>SUM(M8:M25)</f>
        <v>3397994419538</v>
      </c>
      <c r="N26" s="5"/>
      <c r="O26" s="6">
        <f>SUM(O8:O25)</f>
        <v>0</v>
      </c>
      <c r="P26" s="5"/>
      <c r="Q26" s="6">
        <f>SUM(Q8:Q25)</f>
        <v>3397994419538</v>
      </c>
      <c r="R26" s="20"/>
      <c r="S26" s="20"/>
    </row>
    <row r="27" spans="1:19" ht="24.75" thickTop="1" x14ac:dyDescent="0.55000000000000004">
      <c r="G27" s="5"/>
      <c r="H27" s="5"/>
      <c r="I27" s="5"/>
      <c r="K27" s="5"/>
      <c r="M27" s="5"/>
    </row>
    <row r="28" spans="1:19" x14ac:dyDescent="0.55000000000000004">
      <c r="G28" s="5"/>
      <c r="H28" s="5"/>
      <c r="I28" s="5"/>
      <c r="K28" s="18"/>
      <c r="M28" s="5"/>
    </row>
    <row r="29" spans="1:19" x14ac:dyDescent="0.55000000000000004">
      <c r="G29" s="5"/>
      <c r="H29" s="5"/>
      <c r="I29" s="5"/>
      <c r="K29" s="18"/>
      <c r="M29" s="5"/>
    </row>
    <row r="30" spans="1:19" x14ac:dyDescent="0.55000000000000004">
      <c r="G30" s="5"/>
      <c r="H30" s="5"/>
      <c r="I30" s="5"/>
      <c r="K30" s="5"/>
      <c r="M30" s="5"/>
    </row>
    <row r="31" spans="1:19" x14ac:dyDescent="0.55000000000000004">
      <c r="G31" s="5"/>
      <c r="H31" s="5"/>
      <c r="I31" s="5"/>
      <c r="K31" s="5"/>
      <c r="M31" s="5"/>
    </row>
    <row r="32" spans="1:19" x14ac:dyDescent="0.55000000000000004">
      <c r="G32" s="5"/>
      <c r="H32" s="5"/>
      <c r="I32" s="5"/>
      <c r="M32" s="5"/>
    </row>
    <row r="33" spans="7:9" x14ac:dyDescent="0.55000000000000004">
      <c r="G33" s="5"/>
      <c r="H33" s="5"/>
      <c r="I33" s="5"/>
    </row>
    <row r="34" spans="7:9" x14ac:dyDescent="0.55000000000000004">
      <c r="G34" s="5"/>
      <c r="H34" s="5"/>
      <c r="I34" s="5"/>
    </row>
    <row r="35" spans="7:9" x14ac:dyDescent="0.55000000000000004">
      <c r="G35" s="5"/>
      <c r="H35" s="5"/>
      <c r="I35" s="5"/>
    </row>
    <row r="36" spans="7:9" x14ac:dyDescent="0.55000000000000004">
      <c r="G36" s="5"/>
      <c r="H36" s="5"/>
      <c r="I36" s="5"/>
    </row>
    <row r="37" spans="7:9" x14ac:dyDescent="0.55000000000000004">
      <c r="G37" s="5"/>
      <c r="H37" s="5"/>
      <c r="I37" s="5"/>
    </row>
    <row r="38" spans="7:9" x14ac:dyDescent="0.55000000000000004">
      <c r="G38" s="5"/>
      <c r="H38" s="5"/>
      <c r="I38" s="5"/>
    </row>
    <row r="39" spans="7:9" x14ac:dyDescent="0.55000000000000004">
      <c r="G39" s="5"/>
      <c r="H39" s="5"/>
      <c r="I39" s="5"/>
    </row>
    <row r="40" spans="7:9" x14ac:dyDescent="0.55000000000000004">
      <c r="G40" s="5"/>
      <c r="H40" s="5"/>
      <c r="I40" s="5"/>
    </row>
    <row r="41" spans="7:9" x14ac:dyDescent="0.55000000000000004">
      <c r="G41" s="5"/>
      <c r="H41" s="5"/>
      <c r="I41" s="5"/>
    </row>
    <row r="42" spans="7:9" x14ac:dyDescent="0.55000000000000004">
      <c r="G42" s="5"/>
      <c r="H42" s="5"/>
      <c r="I42" s="5"/>
    </row>
    <row r="43" spans="7:9" x14ac:dyDescent="0.55000000000000004">
      <c r="G43" s="5"/>
      <c r="H43" s="5"/>
      <c r="I43" s="5"/>
    </row>
    <row r="44" spans="7:9" x14ac:dyDescent="0.55000000000000004">
      <c r="G44" s="5"/>
      <c r="H44" s="5"/>
      <c r="I44" s="5"/>
    </row>
    <row r="45" spans="7:9" x14ac:dyDescent="0.55000000000000004">
      <c r="G45" s="5"/>
      <c r="H45" s="5"/>
      <c r="I45" s="5"/>
    </row>
    <row r="46" spans="7:9" x14ac:dyDescent="0.55000000000000004">
      <c r="G46" s="5"/>
      <c r="H46" s="5"/>
      <c r="I46" s="5"/>
    </row>
    <row r="47" spans="7:9" x14ac:dyDescent="0.55000000000000004">
      <c r="G47" s="5"/>
      <c r="H47" s="5"/>
      <c r="I47" s="5"/>
    </row>
    <row r="48" spans="7:9" x14ac:dyDescent="0.55000000000000004">
      <c r="G48" s="5"/>
      <c r="H48" s="5"/>
      <c r="I48" s="5"/>
    </row>
    <row r="49" spans="7:9" x14ac:dyDescent="0.55000000000000004">
      <c r="G49" s="5"/>
      <c r="H49" s="5"/>
      <c r="I49" s="5"/>
    </row>
    <row r="50" spans="7:9" x14ac:dyDescent="0.55000000000000004">
      <c r="G50" s="5"/>
      <c r="H50" s="5"/>
      <c r="I50" s="5"/>
    </row>
    <row r="51" spans="7:9" x14ac:dyDescent="0.55000000000000004">
      <c r="G51" s="5"/>
      <c r="H51" s="5"/>
      <c r="I51" s="5"/>
    </row>
    <row r="52" spans="7:9" x14ac:dyDescent="0.55000000000000004">
      <c r="G52" s="5"/>
      <c r="H52" s="5"/>
      <c r="I52" s="5"/>
    </row>
    <row r="53" spans="7:9" x14ac:dyDescent="0.55000000000000004">
      <c r="G53" s="5"/>
      <c r="H53" s="5"/>
      <c r="I53" s="5"/>
    </row>
    <row r="54" spans="7:9" x14ac:dyDescent="0.55000000000000004">
      <c r="G54" s="5"/>
      <c r="H54" s="5"/>
      <c r="I54" s="5"/>
    </row>
    <row r="55" spans="7:9" x14ac:dyDescent="0.55000000000000004">
      <c r="G55" s="5"/>
      <c r="H55" s="5"/>
      <c r="I55" s="5"/>
    </row>
  </sheetData>
  <mergeCells count="15">
    <mergeCell ref="O7"/>
    <mergeCell ref="Q7"/>
    <mergeCell ref="M6:Q6"/>
    <mergeCell ref="A2:Q2"/>
    <mergeCell ref="A3:Q3"/>
    <mergeCell ref="A4:Q4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62"/>
  <sheetViews>
    <sheetView rightToLeft="1" topLeftCell="A49" workbookViewId="0">
      <selection activeCell="I72" sqref="I72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1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34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4" style="1" customWidth="1"/>
    <col min="16" max="16" width="1" style="1" customWidth="1"/>
    <col min="17" max="17" width="34" style="1" customWidth="1"/>
    <col min="18" max="18" width="18.42578125" style="1" bestFit="1" customWidth="1"/>
    <col min="19" max="19" width="22.28515625" style="1" customWidth="1"/>
    <col min="20" max="16384" width="9.140625" style="1"/>
  </cols>
  <sheetData>
    <row r="2" spans="1:19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  <c r="N2" s="42" t="s">
        <v>0</v>
      </c>
      <c r="O2" s="42" t="s">
        <v>0</v>
      </c>
      <c r="P2" s="42" t="s">
        <v>0</v>
      </c>
      <c r="Q2" s="42" t="s">
        <v>0</v>
      </c>
    </row>
    <row r="3" spans="1:19" ht="24.75" x14ac:dyDescent="0.55000000000000004">
      <c r="A3" s="42" t="s">
        <v>268</v>
      </c>
      <c r="B3" s="42" t="s">
        <v>268</v>
      </c>
      <c r="C3" s="42" t="s">
        <v>268</v>
      </c>
      <c r="D3" s="42" t="s">
        <v>268</v>
      </c>
      <c r="E3" s="42" t="s">
        <v>268</v>
      </c>
      <c r="F3" s="42" t="s">
        <v>268</v>
      </c>
      <c r="G3" s="42" t="s">
        <v>268</v>
      </c>
      <c r="H3" s="42" t="s">
        <v>268</v>
      </c>
      <c r="I3" s="42" t="s">
        <v>268</v>
      </c>
      <c r="J3" s="42" t="s">
        <v>268</v>
      </c>
      <c r="K3" s="42" t="s">
        <v>268</v>
      </c>
      <c r="L3" s="42" t="s">
        <v>268</v>
      </c>
      <c r="M3" s="42" t="s">
        <v>268</v>
      </c>
      <c r="N3" s="42" t="s">
        <v>268</v>
      </c>
      <c r="O3" s="42" t="s">
        <v>268</v>
      </c>
      <c r="P3" s="42" t="s">
        <v>268</v>
      </c>
      <c r="Q3" s="42" t="s">
        <v>268</v>
      </c>
    </row>
    <row r="4" spans="1:19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  <c r="N4" s="42" t="s">
        <v>2</v>
      </c>
      <c r="O4" s="42" t="s">
        <v>2</v>
      </c>
      <c r="P4" s="42" t="s">
        <v>2</v>
      </c>
      <c r="Q4" s="42" t="s">
        <v>2</v>
      </c>
    </row>
    <row r="6" spans="1:19" ht="24.75" x14ac:dyDescent="0.55000000000000004">
      <c r="A6" s="41" t="s">
        <v>3</v>
      </c>
      <c r="C6" s="41" t="s">
        <v>270</v>
      </c>
      <c r="D6" s="41" t="s">
        <v>270</v>
      </c>
      <c r="E6" s="41" t="s">
        <v>270</v>
      </c>
      <c r="F6" s="41" t="s">
        <v>270</v>
      </c>
      <c r="G6" s="41" t="s">
        <v>270</v>
      </c>
      <c r="H6" s="41" t="s">
        <v>270</v>
      </c>
      <c r="I6" s="41" t="s">
        <v>270</v>
      </c>
      <c r="K6" s="41" t="s">
        <v>271</v>
      </c>
      <c r="L6" s="41" t="s">
        <v>271</v>
      </c>
      <c r="M6" s="41" t="s">
        <v>271</v>
      </c>
      <c r="N6" s="41" t="s">
        <v>271</v>
      </c>
      <c r="O6" s="41" t="s">
        <v>271</v>
      </c>
      <c r="P6" s="41" t="s">
        <v>271</v>
      </c>
      <c r="Q6" s="41" t="s">
        <v>271</v>
      </c>
    </row>
    <row r="7" spans="1:19" ht="24.75" x14ac:dyDescent="0.55000000000000004">
      <c r="A7" s="41" t="s">
        <v>3</v>
      </c>
      <c r="C7" s="41" t="s">
        <v>7</v>
      </c>
      <c r="E7" s="41" t="s">
        <v>290</v>
      </c>
      <c r="G7" s="41" t="s">
        <v>291</v>
      </c>
      <c r="I7" s="41" t="s">
        <v>292</v>
      </c>
      <c r="K7" s="41" t="s">
        <v>7</v>
      </c>
      <c r="M7" s="41" t="s">
        <v>290</v>
      </c>
      <c r="O7" s="41" t="s">
        <v>291</v>
      </c>
      <c r="Q7" s="41" t="s">
        <v>292</v>
      </c>
    </row>
    <row r="8" spans="1:19" x14ac:dyDescent="0.55000000000000004">
      <c r="A8" s="14" t="s">
        <v>24</v>
      </c>
      <c r="B8" s="14"/>
      <c r="C8" s="18">
        <v>314382617</v>
      </c>
      <c r="D8" s="18"/>
      <c r="E8" s="18">
        <v>6005336749934</v>
      </c>
      <c r="F8" s="18"/>
      <c r="G8" s="18">
        <v>5854747476391</v>
      </c>
      <c r="H8" s="18"/>
      <c r="I8" s="18">
        <f>E8-G8</f>
        <v>150589273543</v>
      </c>
      <c r="J8" s="18"/>
      <c r="K8" s="18">
        <v>314382617</v>
      </c>
      <c r="L8" s="18"/>
      <c r="M8" s="18">
        <v>6005336749933</v>
      </c>
      <c r="N8" s="18"/>
      <c r="O8" s="18">
        <v>5646683122864</v>
      </c>
      <c r="P8" s="18"/>
      <c r="Q8" s="18">
        <f>M8-O8</f>
        <v>358653627069</v>
      </c>
      <c r="R8" s="3"/>
      <c r="S8" s="3"/>
    </row>
    <row r="9" spans="1:19" x14ac:dyDescent="0.55000000000000004">
      <c r="A9" s="14" t="s">
        <v>26</v>
      </c>
      <c r="B9" s="14"/>
      <c r="C9" s="18">
        <v>23783615</v>
      </c>
      <c r="D9" s="18"/>
      <c r="E9" s="18">
        <v>1595425740538</v>
      </c>
      <c r="F9" s="18"/>
      <c r="G9" s="18">
        <v>1590052203721</v>
      </c>
      <c r="H9" s="18"/>
      <c r="I9" s="18">
        <f t="shared" ref="I9:I59" si="0">E9-G9</f>
        <v>5373536817</v>
      </c>
      <c r="J9" s="18"/>
      <c r="K9" s="18">
        <v>23783615</v>
      </c>
      <c r="L9" s="18"/>
      <c r="M9" s="18">
        <v>1595425740538</v>
      </c>
      <c r="N9" s="18"/>
      <c r="O9" s="18">
        <v>1582218297273</v>
      </c>
      <c r="P9" s="18"/>
      <c r="Q9" s="18">
        <f t="shared" ref="Q9:Q11" si="1">M9-O9</f>
        <v>13207443265</v>
      </c>
      <c r="R9" s="3"/>
    </row>
    <row r="10" spans="1:19" x14ac:dyDescent="0.55000000000000004">
      <c r="A10" s="14" t="s">
        <v>33</v>
      </c>
      <c r="B10" s="14"/>
      <c r="C10" s="18">
        <v>7283204</v>
      </c>
      <c r="D10" s="18"/>
      <c r="E10" s="18">
        <v>360766226936</v>
      </c>
      <c r="F10" s="18"/>
      <c r="G10" s="18">
        <v>352013778327</v>
      </c>
      <c r="H10" s="18"/>
      <c r="I10" s="18">
        <f t="shared" si="0"/>
        <v>8752448609</v>
      </c>
      <c r="J10" s="18"/>
      <c r="K10" s="18">
        <v>7283204</v>
      </c>
      <c r="L10" s="18"/>
      <c r="M10" s="18">
        <v>360766226936</v>
      </c>
      <c r="N10" s="18"/>
      <c r="O10" s="18">
        <v>338000433516</v>
      </c>
      <c r="P10" s="18"/>
      <c r="Q10" s="18">
        <f t="shared" si="1"/>
        <v>22765793420</v>
      </c>
      <c r="R10" s="3"/>
      <c r="S10" s="3"/>
    </row>
    <row r="11" spans="1:19" x14ac:dyDescent="0.55000000000000004">
      <c r="A11" s="14" t="s">
        <v>43</v>
      </c>
      <c r="B11" s="14"/>
      <c r="C11" s="18">
        <v>737463127</v>
      </c>
      <c r="D11" s="18"/>
      <c r="E11" s="18">
        <v>9982933170257</v>
      </c>
      <c r="F11" s="18"/>
      <c r="G11" s="18">
        <v>10001900106223</v>
      </c>
      <c r="H11" s="18"/>
      <c r="I11" s="18">
        <f t="shared" si="0"/>
        <v>-18966935966</v>
      </c>
      <c r="J11" s="18"/>
      <c r="K11" s="18">
        <v>737463127</v>
      </c>
      <c r="L11" s="18"/>
      <c r="M11" s="18">
        <v>9982933170257</v>
      </c>
      <c r="N11" s="18"/>
      <c r="O11" s="18">
        <v>10001900106223</v>
      </c>
      <c r="P11" s="18"/>
      <c r="Q11" s="18">
        <f t="shared" si="1"/>
        <v>-18966935966</v>
      </c>
    </row>
    <row r="12" spans="1:19" x14ac:dyDescent="0.55000000000000004">
      <c r="A12" s="14" t="s">
        <v>29</v>
      </c>
      <c r="B12" s="14"/>
      <c r="C12" s="18">
        <v>8245382</v>
      </c>
      <c r="D12" s="18"/>
      <c r="E12" s="18">
        <v>147650055474</v>
      </c>
      <c r="F12" s="18"/>
      <c r="G12" s="18">
        <v>146176374052</v>
      </c>
      <c r="H12" s="18"/>
      <c r="I12" s="18">
        <f t="shared" si="0"/>
        <v>1473681422</v>
      </c>
      <c r="J12" s="18"/>
      <c r="K12" s="18">
        <v>8245382</v>
      </c>
      <c r="L12" s="18"/>
      <c r="M12" s="18">
        <v>147650055474</v>
      </c>
      <c r="N12" s="18"/>
      <c r="O12" s="18">
        <v>146130865432</v>
      </c>
      <c r="P12" s="18"/>
      <c r="Q12" s="18">
        <f>M12-O12</f>
        <v>1519190042</v>
      </c>
      <c r="R12" s="3"/>
      <c r="S12" s="3"/>
    </row>
    <row r="13" spans="1:19" x14ac:dyDescent="0.55000000000000004">
      <c r="A13" s="14" t="s">
        <v>18</v>
      </c>
      <c r="B13" s="14"/>
      <c r="C13" s="18">
        <v>311532313</v>
      </c>
      <c r="D13" s="18"/>
      <c r="E13" s="18">
        <v>4096961448263</v>
      </c>
      <c r="F13" s="18"/>
      <c r="G13" s="18">
        <v>4004995962961</v>
      </c>
      <c r="H13" s="18"/>
      <c r="I13" s="18">
        <f t="shared" si="0"/>
        <v>91965485302</v>
      </c>
      <c r="J13" s="18"/>
      <c r="K13" s="18">
        <v>311532313</v>
      </c>
      <c r="L13" s="18"/>
      <c r="M13" s="18">
        <v>4096961448263</v>
      </c>
      <c r="N13" s="18"/>
      <c r="O13" s="18">
        <v>3999999974837</v>
      </c>
      <c r="P13" s="18"/>
      <c r="Q13" s="18">
        <f t="shared" ref="Q13:Q59" si="2">M13-O13</f>
        <v>96961473426</v>
      </c>
      <c r="R13" s="3"/>
      <c r="S13" s="3"/>
    </row>
    <row r="14" spans="1:19" x14ac:dyDescent="0.55000000000000004">
      <c r="A14" s="14" t="s">
        <v>15</v>
      </c>
      <c r="B14" s="14"/>
      <c r="C14" s="18">
        <v>1590695502</v>
      </c>
      <c r="D14" s="18"/>
      <c r="E14" s="18">
        <v>7307427819437</v>
      </c>
      <c r="F14" s="18"/>
      <c r="G14" s="18">
        <v>7221850110206</v>
      </c>
      <c r="H14" s="18"/>
      <c r="I14" s="18">
        <f t="shared" si="0"/>
        <v>85577709231</v>
      </c>
      <c r="J14" s="18"/>
      <c r="K14" s="18">
        <v>1590695502</v>
      </c>
      <c r="L14" s="18"/>
      <c r="M14" s="18">
        <v>7307427819437</v>
      </c>
      <c r="N14" s="18"/>
      <c r="O14" s="18">
        <v>7223020171863</v>
      </c>
      <c r="P14" s="18"/>
      <c r="Q14" s="18">
        <f t="shared" si="2"/>
        <v>84407647574</v>
      </c>
    </row>
    <row r="15" spans="1:19" x14ac:dyDescent="0.55000000000000004">
      <c r="A15" s="14" t="s">
        <v>21</v>
      </c>
      <c r="B15" s="14"/>
      <c r="C15" s="18">
        <v>42507225</v>
      </c>
      <c r="D15" s="18"/>
      <c r="E15" s="18">
        <v>643375972074</v>
      </c>
      <c r="F15" s="18"/>
      <c r="G15" s="18">
        <v>642919120344</v>
      </c>
      <c r="H15" s="18"/>
      <c r="I15" s="18">
        <f t="shared" si="0"/>
        <v>456851730</v>
      </c>
      <c r="J15" s="18"/>
      <c r="K15" s="18">
        <v>42507225</v>
      </c>
      <c r="L15" s="18"/>
      <c r="M15" s="18">
        <v>643375972074</v>
      </c>
      <c r="N15" s="18"/>
      <c r="O15" s="18">
        <v>640348875808</v>
      </c>
      <c r="P15" s="18"/>
      <c r="Q15" s="18">
        <f t="shared" si="2"/>
        <v>3027096266</v>
      </c>
      <c r="R15" s="3"/>
      <c r="S15" s="22"/>
    </row>
    <row r="16" spans="1:19" x14ac:dyDescent="0.55000000000000004">
      <c r="A16" s="14" t="s">
        <v>25</v>
      </c>
      <c r="B16" s="14"/>
      <c r="C16" s="18">
        <v>3700000</v>
      </c>
      <c r="D16" s="18"/>
      <c r="E16" s="18">
        <v>45559617938</v>
      </c>
      <c r="F16" s="18"/>
      <c r="G16" s="18">
        <v>41768838785</v>
      </c>
      <c r="H16" s="18"/>
      <c r="I16" s="18">
        <f t="shared" si="0"/>
        <v>3790779153</v>
      </c>
      <c r="J16" s="18"/>
      <c r="K16" s="18">
        <v>3700000</v>
      </c>
      <c r="L16" s="18"/>
      <c r="M16" s="18">
        <v>45559617938</v>
      </c>
      <c r="N16" s="18"/>
      <c r="O16" s="18">
        <v>48041191413</v>
      </c>
      <c r="P16" s="18"/>
      <c r="Q16" s="18">
        <f t="shared" si="2"/>
        <v>-2481573475</v>
      </c>
      <c r="R16" s="3"/>
      <c r="S16" s="14"/>
    </row>
    <row r="17" spans="1:19" x14ac:dyDescent="0.55000000000000004">
      <c r="A17" s="14" t="s">
        <v>23</v>
      </c>
      <c r="B17" s="14"/>
      <c r="C17" s="18">
        <v>60000000</v>
      </c>
      <c r="D17" s="18"/>
      <c r="E17" s="18">
        <v>650814465000</v>
      </c>
      <c r="F17" s="18"/>
      <c r="G17" s="18">
        <v>643982657095</v>
      </c>
      <c r="H17" s="18"/>
      <c r="I17" s="18">
        <f t="shared" si="0"/>
        <v>6831807905</v>
      </c>
      <c r="J17" s="18"/>
      <c r="K17" s="18">
        <v>60000000</v>
      </c>
      <c r="L17" s="18"/>
      <c r="M17" s="18">
        <v>650814465000</v>
      </c>
      <c r="N17" s="18"/>
      <c r="O17" s="18">
        <v>644653157122</v>
      </c>
      <c r="P17" s="18"/>
      <c r="Q17" s="18">
        <f t="shared" si="2"/>
        <v>6161307878</v>
      </c>
      <c r="R17" s="3"/>
      <c r="S17" s="14"/>
    </row>
    <row r="18" spans="1:19" x14ac:dyDescent="0.55000000000000004">
      <c r="A18" s="14" t="s">
        <v>39</v>
      </c>
      <c r="B18" s="14"/>
      <c r="C18" s="18">
        <v>494909490</v>
      </c>
      <c r="D18" s="18"/>
      <c r="E18" s="18">
        <v>2822482617566</v>
      </c>
      <c r="F18" s="18"/>
      <c r="G18" s="18">
        <v>2760450029661</v>
      </c>
      <c r="H18" s="18"/>
      <c r="I18" s="18">
        <f t="shared" si="0"/>
        <v>62032587905</v>
      </c>
      <c r="J18" s="18"/>
      <c r="K18" s="18">
        <v>494909490</v>
      </c>
      <c r="L18" s="18"/>
      <c r="M18" s="18">
        <v>2822482617566</v>
      </c>
      <c r="N18" s="18"/>
      <c r="O18" s="18">
        <v>2641997333688</v>
      </c>
      <c r="P18" s="18"/>
      <c r="Q18" s="18">
        <f t="shared" si="2"/>
        <v>180485283878</v>
      </c>
      <c r="S18" s="14"/>
    </row>
    <row r="19" spans="1:19" x14ac:dyDescent="0.55000000000000004">
      <c r="A19" s="14" t="s">
        <v>27</v>
      </c>
      <c r="B19" s="14"/>
      <c r="C19" s="18">
        <v>316745418</v>
      </c>
      <c r="D19" s="18"/>
      <c r="E19" s="18">
        <v>4947880174578</v>
      </c>
      <c r="F19" s="18"/>
      <c r="G19" s="18">
        <v>4843012591463</v>
      </c>
      <c r="H19" s="18"/>
      <c r="I19" s="18">
        <f t="shared" si="0"/>
        <v>104867583115</v>
      </c>
      <c r="J19" s="18"/>
      <c r="K19" s="18">
        <v>316745418</v>
      </c>
      <c r="L19" s="18"/>
      <c r="M19" s="18">
        <v>4947880174578</v>
      </c>
      <c r="N19" s="18"/>
      <c r="O19" s="18">
        <v>4674709954805</v>
      </c>
      <c r="P19" s="18"/>
      <c r="Q19" s="18">
        <f t="shared" si="2"/>
        <v>273170219773</v>
      </c>
      <c r="R19" s="3"/>
      <c r="S19" s="24"/>
    </row>
    <row r="20" spans="1:19" x14ac:dyDescent="0.55000000000000004">
      <c r="A20" s="14" t="s">
        <v>40</v>
      </c>
      <c r="B20" s="14"/>
      <c r="C20" s="18">
        <v>10000000</v>
      </c>
      <c r="D20" s="18"/>
      <c r="E20" s="18">
        <v>122565059000</v>
      </c>
      <c r="F20" s="18"/>
      <c r="G20" s="18">
        <v>122582838743</v>
      </c>
      <c r="H20" s="18"/>
      <c r="I20" s="18">
        <f t="shared" si="0"/>
        <v>-17779743</v>
      </c>
      <c r="J20" s="18"/>
      <c r="K20" s="18">
        <v>10000000</v>
      </c>
      <c r="L20" s="18"/>
      <c r="M20" s="18">
        <v>122565059000</v>
      </c>
      <c r="N20" s="18"/>
      <c r="O20" s="18">
        <v>122582838743</v>
      </c>
      <c r="P20" s="18"/>
      <c r="Q20" s="18">
        <f t="shared" si="2"/>
        <v>-17779743</v>
      </c>
      <c r="R20" s="3"/>
    </row>
    <row r="21" spans="1:19" x14ac:dyDescent="0.55000000000000004">
      <c r="A21" s="14" t="s">
        <v>38</v>
      </c>
      <c r="B21" s="14"/>
      <c r="C21" s="18">
        <v>66800000</v>
      </c>
      <c r="D21" s="18"/>
      <c r="E21" s="18">
        <v>88711777416</v>
      </c>
      <c r="F21" s="18"/>
      <c r="G21" s="18">
        <v>88171870733</v>
      </c>
      <c r="H21" s="18"/>
      <c r="I21" s="18">
        <f t="shared" si="0"/>
        <v>539906683</v>
      </c>
      <c r="J21" s="18"/>
      <c r="K21" s="18">
        <v>66800000</v>
      </c>
      <c r="L21" s="18"/>
      <c r="M21" s="18">
        <v>88711777416</v>
      </c>
      <c r="N21" s="18"/>
      <c r="O21" s="18">
        <v>88302483408</v>
      </c>
      <c r="P21" s="18"/>
      <c r="Q21" s="18">
        <f t="shared" si="2"/>
        <v>409294008</v>
      </c>
    </row>
    <row r="22" spans="1:19" x14ac:dyDescent="0.55000000000000004">
      <c r="A22" s="14" t="s">
        <v>36</v>
      </c>
      <c r="B22" s="14"/>
      <c r="C22" s="18">
        <v>8854055</v>
      </c>
      <c r="D22" s="18"/>
      <c r="E22" s="18">
        <v>1627132489552</v>
      </c>
      <c r="F22" s="18"/>
      <c r="G22" s="18">
        <v>1447715679871</v>
      </c>
      <c r="H22" s="18"/>
      <c r="I22" s="18">
        <f t="shared" si="0"/>
        <v>179416809681</v>
      </c>
      <c r="J22" s="18"/>
      <c r="K22" s="18">
        <v>8854055</v>
      </c>
      <c r="L22" s="18"/>
      <c r="M22" s="18">
        <v>1627132489552</v>
      </c>
      <c r="N22" s="18"/>
      <c r="O22" s="18">
        <v>1609856554529</v>
      </c>
      <c r="P22" s="18"/>
      <c r="Q22" s="18">
        <f t="shared" si="2"/>
        <v>17275935023</v>
      </c>
      <c r="R22" s="3"/>
    </row>
    <row r="23" spans="1:19" x14ac:dyDescent="0.55000000000000004">
      <c r="A23" s="14" t="s">
        <v>31</v>
      </c>
      <c r="B23" s="14"/>
      <c r="C23" s="18">
        <v>1436747</v>
      </c>
      <c r="D23" s="18"/>
      <c r="E23" s="18">
        <v>68233988524</v>
      </c>
      <c r="F23" s="18"/>
      <c r="G23" s="18">
        <v>67687348135</v>
      </c>
      <c r="H23" s="18"/>
      <c r="I23" s="18">
        <f t="shared" si="0"/>
        <v>546640389</v>
      </c>
      <c r="J23" s="18"/>
      <c r="K23" s="18">
        <v>1436747</v>
      </c>
      <c r="L23" s="18"/>
      <c r="M23" s="18">
        <v>68233988524</v>
      </c>
      <c r="N23" s="18"/>
      <c r="O23" s="18">
        <v>67108352890</v>
      </c>
      <c r="P23" s="18"/>
      <c r="Q23" s="18">
        <f t="shared" si="2"/>
        <v>1125635634</v>
      </c>
      <c r="R23" s="3"/>
      <c r="S23" s="3"/>
    </row>
    <row r="24" spans="1:19" x14ac:dyDescent="0.55000000000000004">
      <c r="A24" s="14" t="s">
        <v>34</v>
      </c>
      <c r="B24" s="14"/>
      <c r="C24" s="18">
        <v>18062688</v>
      </c>
      <c r="D24" s="18"/>
      <c r="E24" s="18">
        <v>1671774025152</v>
      </c>
      <c r="F24" s="18"/>
      <c r="G24" s="18">
        <v>1661836430523</v>
      </c>
      <c r="H24" s="18"/>
      <c r="I24" s="18">
        <f t="shared" si="0"/>
        <v>9937594629</v>
      </c>
      <c r="J24" s="18"/>
      <c r="K24" s="18">
        <v>18062688</v>
      </c>
      <c r="L24" s="18"/>
      <c r="M24" s="18">
        <v>1671774025152</v>
      </c>
      <c r="N24" s="18"/>
      <c r="O24" s="18">
        <v>1662344407938</v>
      </c>
      <c r="P24" s="18"/>
      <c r="Q24" s="18">
        <f t="shared" si="2"/>
        <v>9429617214</v>
      </c>
      <c r="R24" s="3"/>
      <c r="S24" s="3"/>
    </row>
    <row r="25" spans="1:19" x14ac:dyDescent="0.55000000000000004">
      <c r="A25" s="14" t="s">
        <v>44</v>
      </c>
      <c r="B25" s="14"/>
      <c r="C25" s="18">
        <v>151336099</v>
      </c>
      <c r="D25" s="18"/>
      <c r="E25" s="18">
        <v>2554099342823</v>
      </c>
      <c r="F25" s="18"/>
      <c r="G25" s="18">
        <v>2499999981484</v>
      </c>
      <c r="H25" s="18"/>
      <c r="I25" s="18">
        <f t="shared" si="0"/>
        <v>54099361339</v>
      </c>
      <c r="J25" s="18"/>
      <c r="K25" s="18">
        <v>151336099</v>
      </c>
      <c r="L25" s="18"/>
      <c r="M25" s="18">
        <v>2554099342823</v>
      </c>
      <c r="N25" s="18"/>
      <c r="O25" s="18">
        <v>2499999981484</v>
      </c>
      <c r="P25" s="18"/>
      <c r="Q25" s="18">
        <f t="shared" si="2"/>
        <v>54099361339</v>
      </c>
      <c r="R25" s="3"/>
      <c r="S25" s="3"/>
    </row>
    <row r="26" spans="1:19" x14ac:dyDescent="0.55000000000000004">
      <c r="A26" s="14" t="s">
        <v>20</v>
      </c>
      <c r="B26" s="14"/>
      <c r="C26" s="18">
        <v>54175314</v>
      </c>
      <c r="D26" s="18"/>
      <c r="E26" s="18">
        <v>1270049046132</v>
      </c>
      <c r="F26" s="18"/>
      <c r="G26" s="18">
        <v>1264816769322</v>
      </c>
      <c r="H26" s="18"/>
      <c r="I26" s="18">
        <f t="shared" si="0"/>
        <v>5232276810</v>
      </c>
      <c r="J26" s="18"/>
      <c r="K26" s="18">
        <v>54175314</v>
      </c>
      <c r="L26" s="18"/>
      <c r="M26" s="18">
        <v>1270049046132</v>
      </c>
      <c r="N26" s="18"/>
      <c r="O26" s="18">
        <v>1253884296889</v>
      </c>
      <c r="P26" s="18"/>
      <c r="Q26" s="18">
        <f t="shared" si="2"/>
        <v>16164749243</v>
      </c>
      <c r="R26" s="3"/>
    </row>
    <row r="27" spans="1:19" x14ac:dyDescent="0.55000000000000004">
      <c r="A27" s="14" t="s">
        <v>19</v>
      </c>
      <c r="B27" s="14"/>
      <c r="C27" s="18">
        <v>10010184</v>
      </c>
      <c r="D27" s="18"/>
      <c r="E27" s="18">
        <v>133197576908</v>
      </c>
      <c r="F27" s="18"/>
      <c r="G27" s="18">
        <v>132783703730</v>
      </c>
      <c r="H27" s="18"/>
      <c r="I27" s="18">
        <f t="shared" si="0"/>
        <v>413873178</v>
      </c>
      <c r="J27" s="18"/>
      <c r="K27" s="18">
        <v>10010184</v>
      </c>
      <c r="L27" s="18"/>
      <c r="M27" s="18">
        <v>133197576908</v>
      </c>
      <c r="N27" s="18"/>
      <c r="O27" s="18">
        <v>132189183924</v>
      </c>
      <c r="P27" s="18"/>
      <c r="Q27" s="18">
        <f t="shared" si="2"/>
        <v>1008392984</v>
      </c>
      <c r="R27" s="3"/>
    </row>
    <row r="28" spans="1:19" x14ac:dyDescent="0.55000000000000004">
      <c r="A28" s="14" t="s">
        <v>37</v>
      </c>
      <c r="B28" s="14"/>
      <c r="C28" s="18">
        <v>405092590</v>
      </c>
      <c r="D28" s="18"/>
      <c r="E28" s="18">
        <v>1763014600985</v>
      </c>
      <c r="F28" s="18"/>
      <c r="G28" s="18">
        <v>1724329023455</v>
      </c>
      <c r="H28" s="18"/>
      <c r="I28" s="18">
        <f t="shared" si="0"/>
        <v>38685577530</v>
      </c>
      <c r="J28" s="18"/>
      <c r="K28" s="18">
        <v>405092590</v>
      </c>
      <c r="L28" s="18"/>
      <c r="M28" s="18">
        <v>1763014600985</v>
      </c>
      <c r="N28" s="18"/>
      <c r="O28" s="18">
        <v>1650699778293</v>
      </c>
      <c r="P28" s="18"/>
      <c r="Q28" s="18">
        <f t="shared" si="2"/>
        <v>112314822692</v>
      </c>
    </row>
    <row r="29" spans="1:19" x14ac:dyDescent="0.55000000000000004">
      <c r="A29" s="14" t="s">
        <v>17</v>
      </c>
      <c r="B29" s="14"/>
      <c r="C29" s="18">
        <v>221832</v>
      </c>
      <c r="D29" s="18"/>
      <c r="E29" s="18">
        <v>199331191590</v>
      </c>
      <c r="F29" s="18"/>
      <c r="G29" s="18">
        <v>195132474218</v>
      </c>
      <c r="H29" s="18"/>
      <c r="I29" s="18">
        <f t="shared" si="0"/>
        <v>4198717372</v>
      </c>
      <c r="J29" s="18"/>
      <c r="K29" s="18">
        <v>221832</v>
      </c>
      <c r="L29" s="18"/>
      <c r="M29" s="18">
        <v>199331191590</v>
      </c>
      <c r="N29" s="18"/>
      <c r="O29" s="18">
        <v>224454450343</v>
      </c>
      <c r="P29" s="18"/>
      <c r="Q29" s="18">
        <f t="shared" si="2"/>
        <v>-25123258753</v>
      </c>
    </row>
    <row r="30" spans="1:19" x14ac:dyDescent="0.55000000000000004">
      <c r="A30" s="14" t="s">
        <v>30</v>
      </c>
      <c r="B30" s="14"/>
      <c r="C30" s="18">
        <v>7309952</v>
      </c>
      <c r="D30" s="18"/>
      <c r="E30" s="18">
        <v>192807293952</v>
      </c>
      <c r="F30" s="18"/>
      <c r="G30" s="18">
        <v>191370149264</v>
      </c>
      <c r="H30" s="18"/>
      <c r="I30" s="18">
        <f t="shared" si="0"/>
        <v>1437144688</v>
      </c>
      <c r="J30" s="18"/>
      <c r="K30" s="18">
        <v>7309952</v>
      </c>
      <c r="L30" s="18"/>
      <c r="M30" s="18">
        <v>192807293952</v>
      </c>
      <c r="N30" s="18"/>
      <c r="O30" s="18">
        <v>190631964206</v>
      </c>
      <c r="P30" s="18"/>
      <c r="Q30" s="18">
        <f t="shared" si="2"/>
        <v>2175329746</v>
      </c>
      <c r="R30" s="3"/>
      <c r="S30" s="3"/>
    </row>
    <row r="31" spans="1:19" x14ac:dyDescent="0.55000000000000004">
      <c r="A31" s="14" t="s">
        <v>16</v>
      </c>
      <c r="B31" s="14"/>
      <c r="C31" s="18">
        <v>19726194941</v>
      </c>
      <c r="D31" s="18"/>
      <c r="E31" s="18">
        <v>7437142163268</v>
      </c>
      <c r="F31" s="18"/>
      <c r="G31" s="18">
        <v>7358649893252</v>
      </c>
      <c r="H31" s="18"/>
      <c r="I31" s="18">
        <f t="shared" si="0"/>
        <v>78492270016</v>
      </c>
      <c r="J31" s="18"/>
      <c r="K31" s="18">
        <v>19726194941</v>
      </c>
      <c r="L31" s="18"/>
      <c r="M31" s="18">
        <v>7437142163268</v>
      </c>
      <c r="N31" s="18"/>
      <c r="O31" s="18">
        <v>7049945490860</v>
      </c>
      <c r="P31" s="18"/>
      <c r="Q31" s="18">
        <f t="shared" si="2"/>
        <v>387196672408</v>
      </c>
    </row>
    <row r="32" spans="1:19" x14ac:dyDescent="0.55000000000000004">
      <c r="A32" s="14" t="s">
        <v>35</v>
      </c>
      <c r="B32" s="14"/>
      <c r="C32" s="18">
        <v>52550682</v>
      </c>
      <c r="D32" s="18"/>
      <c r="E32" s="18">
        <v>945859725318</v>
      </c>
      <c r="F32" s="18"/>
      <c r="G32" s="18">
        <v>941726374897</v>
      </c>
      <c r="H32" s="18"/>
      <c r="I32" s="18">
        <f t="shared" si="0"/>
        <v>4133350421</v>
      </c>
      <c r="J32" s="18"/>
      <c r="K32" s="18">
        <v>52550682</v>
      </c>
      <c r="L32" s="18"/>
      <c r="M32" s="18">
        <v>945859725318</v>
      </c>
      <c r="N32" s="18"/>
      <c r="O32" s="18">
        <v>940456222424</v>
      </c>
      <c r="P32" s="18"/>
      <c r="Q32" s="18">
        <f t="shared" si="2"/>
        <v>5403502894</v>
      </c>
      <c r="R32" s="3"/>
      <c r="S32" s="3"/>
    </row>
    <row r="33" spans="1:17" x14ac:dyDescent="0.55000000000000004">
      <c r="A33" s="14" t="s">
        <v>94</v>
      </c>
      <c r="B33" s="14"/>
      <c r="C33" s="18">
        <v>1050000</v>
      </c>
      <c r="D33" s="18"/>
      <c r="E33" s="18">
        <v>1048921952699</v>
      </c>
      <c r="F33" s="18"/>
      <c r="G33" s="18">
        <v>1038201868118</v>
      </c>
      <c r="H33" s="18"/>
      <c r="I33" s="18">
        <f t="shared" si="0"/>
        <v>10720084581</v>
      </c>
      <c r="J33" s="18"/>
      <c r="K33" s="18">
        <v>1050000</v>
      </c>
      <c r="L33" s="18"/>
      <c r="M33" s="18">
        <v>1048921952699</v>
      </c>
      <c r="N33" s="18"/>
      <c r="O33" s="18">
        <v>1017106085611</v>
      </c>
      <c r="P33" s="18"/>
      <c r="Q33" s="18">
        <f t="shared" si="2"/>
        <v>31815867088</v>
      </c>
    </row>
    <row r="34" spans="1:17" x14ac:dyDescent="0.55000000000000004">
      <c r="A34" s="14" t="s">
        <v>116</v>
      </c>
      <c r="B34" s="14"/>
      <c r="C34" s="18">
        <v>3100000</v>
      </c>
      <c r="D34" s="18"/>
      <c r="E34" s="18">
        <v>3039277223443</v>
      </c>
      <c r="F34" s="18"/>
      <c r="G34" s="18">
        <v>3010448340606</v>
      </c>
      <c r="H34" s="18"/>
      <c r="I34" s="18">
        <f t="shared" si="0"/>
        <v>28828882837</v>
      </c>
      <c r="J34" s="18"/>
      <c r="K34" s="18">
        <v>3100000</v>
      </c>
      <c r="L34" s="18"/>
      <c r="M34" s="18">
        <v>3039277223443</v>
      </c>
      <c r="N34" s="18"/>
      <c r="O34" s="18">
        <v>2953720538893</v>
      </c>
      <c r="P34" s="18"/>
      <c r="Q34" s="18">
        <f t="shared" si="2"/>
        <v>85556684550</v>
      </c>
    </row>
    <row r="35" spans="1:17" x14ac:dyDescent="0.55000000000000004">
      <c r="A35" s="14" t="s">
        <v>132</v>
      </c>
      <c r="B35" s="14"/>
      <c r="C35" s="18">
        <v>15695000</v>
      </c>
      <c r="D35" s="18"/>
      <c r="E35" s="18">
        <v>14975714228585</v>
      </c>
      <c r="F35" s="18"/>
      <c r="G35" s="18">
        <v>14756793157106</v>
      </c>
      <c r="H35" s="18"/>
      <c r="I35" s="18">
        <f t="shared" si="0"/>
        <v>218921071479</v>
      </c>
      <c r="J35" s="18"/>
      <c r="K35" s="18">
        <v>15695000</v>
      </c>
      <c r="L35" s="18"/>
      <c r="M35" s="18">
        <v>14975714228585</v>
      </c>
      <c r="N35" s="18"/>
      <c r="O35" s="18">
        <v>14384694821475</v>
      </c>
      <c r="P35" s="18"/>
      <c r="Q35" s="18">
        <f t="shared" si="2"/>
        <v>591019407110</v>
      </c>
    </row>
    <row r="36" spans="1:17" x14ac:dyDescent="0.55000000000000004">
      <c r="A36" s="14" t="s">
        <v>110</v>
      </c>
      <c r="B36" s="14"/>
      <c r="C36" s="18">
        <v>846621</v>
      </c>
      <c r="D36" s="18"/>
      <c r="E36" s="18">
        <v>703099960530</v>
      </c>
      <c r="F36" s="18"/>
      <c r="G36" s="18">
        <v>685753368447</v>
      </c>
      <c r="H36" s="18"/>
      <c r="I36" s="18">
        <f t="shared" si="0"/>
        <v>17346592083</v>
      </c>
      <c r="J36" s="18"/>
      <c r="K36" s="18">
        <v>846621</v>
      </c>
      <c r="L36" s="18"/>
      <c r="M36" s="18">
        <v>703099960530</v>
      </c>
      <c r="N36" s="18"/>
      <c r="O36" s="18">
        <v>657926014528</v>
      </c>
      <c r="P36" s="18"/>
      <c r="Q36" s="18">
        <f t="shared" si="2"/>
        <v>45173946002</v>
      </c>
    </row>
    <row r="37" spans="1:17" x14ac:dyDescent="0.55000000000000004">
      <c r="A37" s="14" t="s">
        <v>103</v>
      </c>
      <c r="B37" s="14"/>
      <c r="C37" s="18">
        <v>74170</v>
      </c>
      <c r="D37" s="18"/>
      <c r="E37" s="18">
        <v>63017581874</v>
      </c>
      <c r="F37" s="18"/>
      <c r="G37" s="18">
        <v>61510505875</v>
      </c>
      <c r="H37" s="18"/>
      <c r="I37" s="18">
        <f t="shared" si="0"/>
        <v>1507075999</v>
      </c>
      <c r="J37" s="18"/>
      <c r="K37" s="18">
        <v>74170</v>
      </c>
      <c r="L37" s="18"/>
      <c r="M37" s="18">
        <v>63017581874</v>
      </c>
      <c r="N37" s="18"/>
      <c r="O37" s="18">
        <v>58649138157</v>
      </c>
      <c r="P37" s="18"/>
      <c r="Q37" s="18">
        <f t="shared" si="2"/>
        <v>4368443717</v>
      </c>
    </row>
    <row r="38" spans="1:17" x14ac:dyDescent="0.55000000000000004">
      <c r="A38" s="14" t="s">
        <v>113</v>
      </c>
      <c r="B38" s="14"/>
      <c r="C38" s="18">
        <v>717148</v>
      </c>
      <c r="D38" s="18"/>
      <c r="E38" s="18">
        <v>641148495413</v>
      </c>
      <c r="F38" s="18"/>
      <c r="G38" s="18">
        <v>630613999520</v>
      </c>
      <c r="H38" s="18"/>
      <c r="I38" s="18">
        <f t="shared" si="0"/>
        <v>10534495893</v>
      </c>
      <c r="J38" s="18"/>
      <c r="K38" s="18">
        <v>717148</v>
      </c>
      <c r="L38" s="18"/>
      <c r="M38" s="18">
        <v>641148495413</v>
      </c>
      <c r="N38" s="18"/>
      <c r="O38" s="18">
        <v>597002575253</v>
      </c>
      <c r="P38" s="18"/>
      <c r="Q38" s="18">
        <f t="shared" si="2"/>
        <v>44145920160</v>
      </c>
    </row>
    <row r="39" spans="1:17" x14ac:dyDescent="0.55000000000000004">
      <c r="A39" s="14" t="s">
        <v>136</v>
      </c>
      <c r="B39" s="14"/>
      <c r="C39" s="18">
        <v>2600000</v>
      </c>
      <c r="D39" s="18"/>
      <c r="E39" s="18">
        <v>2424294254957</v>
      </c>
      <c r="F39" s="18"/>
      <c r="G39" s="18">
        <v>2388636636743</v>
      </c>
      <c r="H39" s="18"/>
      <c r="I39" s="18">
        <f t="shared" si="0"/>
        <v>35657618214</v>
      </c>
      <c r="J39" s="18"/>
      <c r="K39" s="18">
        <v>2600000</v>
      </c>
      <c r="L39" s="18"/>
      <c r="M39" s="18">
        <v>2424294254957</v>
      </c>
      <c r="N39" s="18"/>
      <c r="O39" s="18">
        <v>2415254405265</v>
      </c>
      <c r="P39" s="18"/>
      <c r="Q39" s="18">
        <f t="shared" si="2"/>
        <v>9039849692</v>
      </c>
    </row>
    <row r="40" spans="1:17" x14ac:dyDescent="0.55000000000000004">
      <c r="A40" s="14" t="s">
        <v>140</v>
      </c>
      <c r="B40" s="14"/>
      <c r="C40" s="18">
        <v>5365000</v>
      </c>
      <c r="D40" s="18"/>
      <c r="E40" s="18">
        <v>5120195139749</v>
      </c>
      <c r="F40" s="18"/>
      <c r="G40" s="18">
        <v>5124460149474</v>
      </c>
      <c r="H40" s="18"/>
      <c r="I40" s="18">
        <f t="shared" si="0"/>
        <v>-4265009725</v>
      </c>
      <c r="J40" s="18"/>
      <c r="K40" s="18">
        <v>5365000</v>
      </c>
      <c r="L40" s="18"/>
      <c r="M40" s="18">
        <v>5120195139749</v>
      </c>
      <c r="N40" s="18"/>
      <c r="O40" s="18">
        <v>5081676951973</v>
      </c>
      <c r="P40" s="18"/>
      <c r="Q40" s="18">
        <f t="shared" si="2"/>
        <v>38518187776</v>
      </c>
    </row>
    <row r="41" spans="1:17" x14ac:dyDescent="0.55000000000000004">
      <c r="A41" s="14" t="s">
        <v>120</v>
      </c>
      <c r="B41" s="14"/>
      <c r="C41" s="18">
        <v>1205000</v>
      </c>
      <c r="D41" s="18"/>
      <c r="E41" s="18">
        <v>1103997498439</v>
      </c>
      <c r="F41" s="18"/>
      <c r="G41" s="18">
        <v>1094407275074</v>
      </c>
      <c r="H41" s="18"/>
      <c r="I41" s="18">
        <f t="shared" si="0"/>
        <v>9590223365</v>
      </c>
      <c r="J41" s="18"/>
      <c r="K41" s="18">
        <v>1205000</v>
      </c>
      <c r="L41" s="18"/>
      <c r="M41" s="18">
        <v>1103997498439</v>
      </c>
      <c r="N41" s="18"/>
      <c r="O41" s="18">
        <v>1084457975625</v>
      </c>
      <c r="P41" s="18"/>
      <c r="Q41" s="18">
        <f t="shared" si="2"/>
        <v>19539522814</v>
      </c>
    </row>
    <row r="42" spans="1:17" x14ac:dyDescent="0.55000000000000004">
      <c r="A42" s="14" t="s">
        <v>144</v>
      </c>
      <c r="B42" s="14"/>
      <c r="C42" s="18">
        <v>1100000</v>
      </c>
      <c r="D42" s="18"/>
      <c r="E42" s="18">
        <v>963106178189</v>
      </c>
      <c r="F42" s="18"/>
      <c r="G42" s="18">
        <v>971509852534</v>
      </c>
      <c r="H42" s="18"/>
      <c r="I42" s="18">
        <f t="shared" si="0"/>
        <v>-8403674345</v>
      </c>
      <c r="J42" s="18"/>
      <c r="K42" s="18">
        <v>1100000</v>
      </c>
      <c r="L42" s="18"/>
      <c r="M42" s="18">
        <v>963106178189</v>
      </c>
      <c r="N42" s="18"/>
      <c r="O42" s="18">
        <v>983294795850</v>
      </c>
      <c r="P42" s="18"/>
      <c r="Q42" s="18">
        <f t="shared" si="2"/>
        <v>-20188617661</v>
      </c>
    </row>
    <row r="43" spans="1:17" x14ac:dyDescent="0.55000000000000004">
      <c r="A43" s="14" t="s">
        <v>147</v>
      </c>
      <c r="B43" s="14"/>
      <c r="C43" s="18">
        <v>520300</v>
      </c>
      <c r="D43" s="18"/>
      <c r="E43" s="18">
        <v>500874961243</v>
      </c>
      <c r="F43" s="18"/>
      <c r="G43" s="18">
        <v>490071350399</v>
      </c>
      <c r="H43" s="18"/>
      <c r="I43" s="18">
        <f t="shared" si="0"/>
        <v>10803610844</v>
      </c>
      <c r="J43" s="18"/>
      <c r="K43" s="18">
        <v>520300</v>
      </c>
      <c r="L43" s="18"/>
      <c r="M43" s="18">
        <v>500874961243</v>
      </c>
      <c r="N43" s="18"/>
      <c r="O43" s="18">
        <v>490698287604</v>
      </c>
      <c r="P43" s="18"/>
      <c r="Q43" s="18">
        <f t="shared" si="2"/>
        <v>10176673639</v>
      </c>
    </row>
    <row r="44" spans="1:17" x14ac:dyDescent="0.55000000000000004">
      <c r="A44" s="1" t="s">
        <v>106</v>
      </c>
      <c r="C44" s="18">
        <v>784814</v>
      </c>
      <c r="D44" s="18"/>
      <c r="E44" s="18">
        <v>483379603474</v>
      </c>
      <c r="F44" s="18"/>
      <c r="G44" s="18">
        <v>473232351675</v>
      </c>
      <c r="H44" s="18"/>
      <c r="I44" s="18">
        <f t="shared" si="0"/>
        <v>10147251799</v>
      </c>
      <c r="J44" s="18"/>
      <c r="K44" s="18">
        <v>784814</v>
      </c>
      <c r="L44" s="18"/>
      <c r="M44" s="18">
        <v>483379603474</v>
      </c>
      <c r="N44" s="18"/>
      <c r="O44" s="18">
        <v>451250563363</v>
      </c>
      <c r="P44" s="18"/>
      <c r="Q44" s="18">
        <f t="shared" si="2"/>
        <v>32129040111</v>
      </c>
    </row>
    <row r="45" spans="1:17" x14ac:dyDescent="0.55000000000000004">
      <c r="A45" s="1" t="s">
        <v>98</v>
      </c>
      <c r="C45" s="18">
        <v>93466</v>
      </c>
      <c r="D45" s="18"/>
      <c r="E45" s="18">
        <v>79961737662</v>
      </c>
      <c r="F45" s="18"/>
      <c r="G45" s="18">
        <v>78098097841</v>
      </c>
      <c r="H45" s="18"/>
      <c r="I45" s="18">
        <f t="shared" si="0"/>
        <v>1863639821</v>
      </c>
      <c r="J45" s="18"/>
      <c r="K45" s="18">
        <v>93466</v>
      </c>
      <c r="L45" s="18"/>
      <c r="M45" s="18">
        <v>79961737662</v>
      </c>
      <c r="N45" s="18"/>
      <c r="O45" s="18">
        <v>74329694752</v>
      </c>
      <c r="P45" s="18"/>
      <c r="Q45" s="18">
        <f t="shared" si="2"/>
        <v>5632042910</v>
      </c>
    </row>
    <row r="46" spans="1:17" x14ac:dyDescent="0.55000000000000004">
      <c r="A46" s="1" t="s">
        <v>101</v>
      </c>
      <c r="C46" s="18">
        <v>1400</v>
      </c>
      <c r="D46" s="18"/>
      <c r="E46" s="18">
        <v>1112788877</v>
      </c>
      <c r="F46" s="18"/>
      <c r="G46" s="18">
        <v>1084845960</v>
      </c>
      <c r="H46" s="18"/>
      <c r="I46" s="18">
        <f t="shared" si="0"/>
        <v>27942917</v>
      </c>
      <c r="J46" s="18"/>
      <c r="K46" s="18">
        <v>1400</v>
      </c>
      <c r="L46" s="18"/>
      <c r="M46" s="18">
        <v>1112788877</v>
      </c>
      <c r="N46" s="18"/>
      <c r="O46" s="18">
        <v>1037219806</v>
      </c>
      <c r="P46" s="18"/>
      <c r="Q46" s="18">
        <f t="shared" si="2"/>
        <v>75569071</v>
      </c>
    </row>
    <row r="47" spans="1:17" x14ac:dyDescent="0.55000000000000004">
      <c r="A47" s="1" t="s">
        <v>124</v>
      </c>
      <c r="C47" s="18">
        <v>3785700</v>
      </c>
      <c r="D47" s="18"/>
      <c r="E47" s="18">
        <v>3485461137047</v>
      </c>
      <c r="F47" s="18"/>
      <c r="G47" s="18">
        <v>3462990092633</v>
      </c>
      <c r="H47" s="18"/>
      <c r="I47" s="18">
        <f t="shared" si="0"/>
        <v>22471044414</v>
      </c>
      <c r="J47" s="18"/>
      <c r="K47" s="18">
        <v>3785700</v>
      </c>
      <c r="L47" s="18"/>
      <c r="M47" s="18">
        <v>3485461137047</v>
      </c>
      <c r="N47" s="18"/>
      <c r="O47" s="18">
        <v>3419630593016</v>
      </c>
      <c r="P47" s="18"/>
      <c r="Q47" s="18">
        <f t="shared" si="2"/>
        <v>65830544031</v>
      </c>
    </row>
    <row r="48" spans="1:17" x14ac:dyDescent="0.55000000000000004">
      <c r="A48" s="1" t="s">
        <v>151</v>
      </c>
      <c r="C48" s="18">
        <v>5405000</v>
      </c>
      <c r="D48" s="18"/>
      <c r="E48" s="18">
        <v>5075249666454</v>
      </c>
      <c r="F48" s="18"/>
      <c r="G48" s="18">
        <v>5016683355986</v>
      </c>
      <c r="H48" s="18"/>
      <c r="I48" s="18">
        <f t="shared" si="0"/>
        <v>58566310468</v>
      </c>
      <c r="J48" s="18"/>
      <c r="K48" s="18">
        <v>5405000</v>
      </c>
      <c r="L48" s="18"/>
      <c r="M48" s="18">
        <v>5075249666454</v>
      </c>
      <c r="N48" s="18"/>
      <c r="O48" s="18">
        <v>4828234523662</v>
      </c>
      <c r="P48" s="18"/>
      <c r="Q48" s="18">
        <f t="shared" si="2"/>
        <v>247015142792</v>
      </c>
    </row>
    <row r="49" spans="1:18" x14ac:dyDescent="0.55000000000000004">
      <c r="A49" s="1" t="s">
        <v>167</v>
      </c>
      <c r="C49" s="18">
        <v>450000</v>
      </c>
      <c r="D49" s="18"/>
      <c r="E49" s="18">
        <v>437086962223</v>
      </c>
      <c r="F49" s="18"/>
      <c r="G49" s="18">
        <v>433699043510</v>
      </c>
      <c r="H49" s="18"/>
      <c r="I49" s="18">
        <f t="shared" si="0"/>
        <v>3387918713</v>
      </c>
      <c r="J49" s="18"/>
      <c r="K49" s="18">
        <v>450000</v>
      </c>
      <c r="L49" s="18"/>
      <c r="M49" s="18">
        <v>437086962223</v>
      </c>
      <c r="N49" s="18"/>
      <c r="O49" s="18">
        <v>427032551847</v>
      </c>
      <c r="P49" s="18"/>
      <c r="Q49" s="18">
        <f t="shared" si="2"/>
        <v>10054410376</v>
      </c>
    </row>
    <row r="50" spans="1:18" x14ac:dyDescent="0.55000000000000004">
      <c r="A50" s="1" t="s">
        <v>155</v>
      </c>
      <c r="C50" s="18">
        <v>1000000</v>
      </c>
      <c r="D50" s="18"/>
      <c r="E50" s="18">
        <v>858844718477</v>
      </c>
      <c r="F50" s="18"/>
      <c r="G50" s="18">
        <v>915096538635</v>
      </c>
      <c r="H50" s="18"/>
      <c r="I50" s="18">
        <f t="shared" si="0"/>
        <v>-56251820158</v>
      </c>
      <c r="J50" s="18"/>
      <c r="K50" s="18">
        <v>1000000</v>
      </c>
      <c r="L50" s="18"/>
      <c r="M50" s="18">
        <v>858844718477</v>
      </c>
      <c r="N50" s="18"/>
      <c r="O50" s="18">
        <v>907846819572</v>
      </c>
      <c r="P50" s="18"/>
      <c r="Q50" s="18">
        <f t="shared" si="2"/>
        <v>-49002101095</v>
      </c>
    </row>
    <row r="51" spans="1:18" x14ac:dyDescent="0.55000000000000004">
      <c r="A51" s="1" t="s">
        <v>128</v>
      </c>
      <c r="C51" s="18">
        <v>1000000</v>
      </c>
      <c r="D51" s="18"/>
      <c r="E51" s="18">
        <v>965404589122</v>
      </c>
      <c r="F51" s="18"/>
      <c r="G51" s="18">
        <v>958165869633</v>
      </c>
      <c r="H51" s="18"/>
      <c r="I51" s="18">
        <f t="shared" si="0"/>
        <v>7238719489</v>
      </c>
      <c r="J51" s="18"/>
      <c r="K51" s="18">
        <v>1000000</v>
      </c>
      <c r="L51" s="18"/>
      <c r="M51" s="18">
        <v>965404589122</v>
      </c>
      <c r="N51" s="18"/>
      <c r="O51" s="18">
        <v>943922421588</v>
      </c>
      <c r="P51" s="18"/>
      <c r="Q51" s="18">
        <f t="shared" si="2"/>
        <v>21482167534</v>
      </c>
    </row>
    <row r="52" spans="1:18" x14ac:dyDescent="0.55000000000000004">
      <c r="A52" s="1" t="s">
        <v>159</v>
      </c>
      <c r="C52" s="18">
        <v>1049033</v>
      </c>
      <c r="D52" s="18"/>
      <c r="E52" s="18">
        <v>911291124190</v>
      </c>
      <c r="F52" s="18"/>
      <c r="G52" s="18">
        <v>952090632650</v>
      </c>
      <c r="H52" s="18"/>
      <c r="I52" s="18">
        <f t="shared" si="0"/>
        <v>-40799508460</v>
      </c>
      <c r="J52" s="18"/>
      <c r="K52" s="18">
        <v>1049033</v>
      </c>
      <c r="L52" s="18"/>
      <c r="M52" s="18">
        <v>911291124190</v>
      </c>
      <c r="N52" s="18"/>
      <c r="O52" s="18">
        <v>972239677708</v>
      </c>
      <c r="P52" s="18"/>
      <c r="Q52" s="18">
        <f t="shared" si="2"/>
        <v>-60948553518</v>
      </c>
    </row>
    <row r="53" spans="1:18" x14ac:dyDescent="0.55000000000000004">
      <c r="A53" s="1" t="s">
        <v>86</v>
      </c>
      <c r="C53" s="18">
        <v>3304640</v>
      </c>
      <c r="D53" s="18"/>
      <c r="E53" s="18">
        <v>4886940457042</v>
      </c>
      <c r="F53" s="18"/>
      <c r="G53" s="18">
        <v>4757716019535</v>
      </c>
      <c r="H53" s="18"/>
      <c r="I53" s="18">
        <f t="shared" si="0"/>
        <v>129224437507</v>
      </c>
      <c r="J53" s="18"/>
      <c r="K53" s="18">
        <v>3304640</v>
      </c>
      <c r="L53" s="18"/>
      <c r="M53" s="18">
        <v>4886940457042</v>
      </c>
      <c r="N53" s="18"/>
      <c r="O53" s="18">
        <v>4513329512356</v>
      </c>
      <c r="P53" s="18"/>
      <c r="Q53" s="18">
        <f t="shared" si="2"/>
        <v>373610944686</v>
      </c>
    </row>
    <row r="54" spans="1:18" x14ac:dyDescent="0.55000000000000004">
      <c r="A54" s="1" t="s">
        <v>82</v>
      </c>
      <c r="C54" s="18">
        <v>2366840</v>
      </c>
      <c r="D54" s="18"/>
      <c r="E54" s="18">
        <v>2943381427713</v>
      </c>
      <c r="F54" s="18"/>
      <c r="G54" s="18">
        <v>2862126205984</v>
      </c>
      <c r="H54" s="18"/>
      <c r="I54" s="18">
        <f t="shared" si="0"/>
        <v>81255221729</v>
      </c>
      <c r="J54" s="18"/>
      <c r="K54" s="18">
        <v>2366840</v>
      </c>
      <c r="L54" s="18"/>
      <c r="M54" s="18">
        <v>2943381427713</v>
      </c>
      <c r="N54" s="18"/>
      <c r="O54" s="18">
        <v>2708729050589</v>
      </c>
      <c r="P54" s="18"/>
      <c r="Q54" s="18">
        <f t="shared" si="2"/>
        <v>234652377124</v>
      </c>
    </row>
    <row r="55" spans="1:18" x14ac:dyDescent="0.55000000000000004">
      <c r="A55" s="1" t="s">
        <v>78</v>
      </c>
      <c r="C55" s="18">
        <v>2520813</v>
      </c>
      <c r="D55" s="18"/>
      <c r="E55" s="18">
        <v>2970781407589</v>
      </c>
      <c r="F55" s="18"/>
      <c r="G55" s="18">
        <v>2894339520442</v>
      </c>
      <c r="H55" s="18"/>
      <c r="I55" s="18">
        <f t="shared" si="0"/>
        <v>76441887147</v>
      </c>
      <c r="J55" s="18"/>
      <c r="K55" s="18">
        <v>2520813</v>
      </c>
      <c r="L55" s="18"/>
      <c r="M55" s="18">
        <v>2970781407589</v>
      </c>
      <c r="N55" s="18"/>
      <c r="O55" s="18">
        <v>2749616873469</v>
      </c>
      <c r="P55" s="18"/>
      <c r="Q55" s="18">
        <f t="shared" si="2"/>
        <v>221164534120</v>
      </c>
    </row>
    <row r="56" spans="1:18" x14ac:dyDescent="0.55000000000000004">
      <c r="A56" s="1" t="s">
        <v>70</v>
      </c>
      <c r="C56" s="18">
        <v>3207600</v>
      </c>
      <c r="D56" s="18"/>
      <c r="E56" s="18">
        <v>4947097215459</v>
      </c>
      <c r="F56" s="18"/>
      <c r="G56" s="18">
        <v>4947097215459</v>
      </c>
      <c r="H56" s="18"/>
      <c r="I56" s="18">
        <f t="shared" si="0"/>
        <v>0</v>
      </c>
      <c r="J56" s="18"/>
      <c r="K56" s="18">
        <v>3207600</v>
      </c>
      <c r="L56" s="18"/>
      <c r="M56" s="18">
        <v>4947097215459</v>
      </c>
      <c r="N56" s="18"/>
      <c r="O56" s="18">
        <v>4972643700869</v>
      </c>
      <c r="P56" s="18"/>
      <c r="Q56" s="18">
        <f t="shared" si="2"/>
        <v>-25546485410</v>
      </c>
    </row>
    <row r="57" spans="1:18" x14ac:dyDescent="0.55000000000000004">
      <c r="A57" s="1" t="s">
        <v>163</v>
      </c>
      <c r="C57" s="18">
        <v>26300000</v>
      </c>
      <c r="D57" s="18"/>
      <c r="E57" s="18">
        <v>22464484267501</v>
      </c>
      <c r="F57" s="18"/>
      <c r="G57" s="18">
        <v>22489783887103</v>
      </c>
      <c r="H57" s="18"/>
      <c r="I57" s="18">
        <f t="shared" si="0"/>
        <v>-25299619602</v>
      </c>
      <c r="J57" s="18"/>
      <c r="K57" s="18">
        <v>26300000</v>
      </c>
      <c r="L57" s="18"/>
      <c r="M57" s="18">
        <v>22464484267501</v>
      </c>
      <c r="N57" s="18"/>
      <c r="O57" s="18">
        <v>24987893000000</v>
      </c>
      <c r="P57" s="18"/>
      <c r="Q57" s="18">
        <f t="shared" si="2"/>
        <v>-2523408732499</v>
      </c>
    </row>
    <row r="58" spans="1:18" x14ac:dyDescent="0.55000000000000004">
      <c r="A58" s="1" t="s">
        <v>90</v>
      </c>
      <c r="C58" s="18">
        <v>963700</v>
      </c>
      <c r="D58" s="18"/>
      <c r="E58" s="18">
        <v>4186516033658</v>
      </c>
      <c r="F58" s="18"/>
      <c r="G58" s="18">
        <v>4104681153332</v>
      </c>
      <c r="H58" s="18"/>
      <c r="I58" s="18">
        <f t="shared" si="0"/>
        <v>81834880326</v>
      </c>
      <c r="J58" s="18"/>
      <c r="K58" s="18">
        <v>963700</v>
      </c>
      <c r="L58" s="18"/>
      <c r="M58" s="18">
        <v>4186516033658</v>
      </c>
      <c r="N58" s="18"/>
      <c r="O58" s="18">
        <v>3999707714200</v>
      </c>
      <c r="P58" s="18"/>
      <c r="Q58" s="18">
        <f t="shared" si="2"/>
        <v>186808319458</v>
      </c>
    </row>
    <row r="59" spans="1:18" x14ac:dyDescent="0.55000000000000004">
      <c r="A59" s="1" t="s">
        <v>74</v>
      </c>
      <c r="C59" s="18">
        <v>1129130</v>
      </c>
      <c r="D59" s="18"/>
      <c r="E59" s="18">
        <v>1999994558636</v>
      </c>
      <c r="F59" s="18"/>
      <c r="G59" s="18">
        <v>1999994558636</v>
      </c>
      <c r="H59" s="18"/>
      <c r="I59" s="18">
        <f t="shared" si="0"/>
        <v>0</v>
      </c>
      <c r="J59" s="18"/>
      <c r="K59" s="18">
        <v>1129130</v>
      </c>
      <c r="L59" s="18"/>
      <c r="M59" s="18">
        <v>1999994558636</v>
      </c>
      <c r="N59" s="18"/>
      <c r="O59" s="18">
        <v>2000304094127</v>
      </c>
      <c r="P59" s="18"/>
      <c r="Q59" s="18">
        <f t="shared" si="2"/>
        <v>-309535491</v>
      </c>
    </row>
    <row r="60" spans="1:18" ht="24.75" x14ac:dyDescent="0.6">
      <c r="A60" s="2" t="s">
        <v>45</v>
      </c>
      <c r="C60" s="1" t="s">
        <v>45</v>
      </c>
      <c r="E60" s="6">
        <f>SUM(E8:E59)</f>
        <v>143961167508860</v>
      </c>
      <c r="F60" s="5"/>
      <c r="G60" s="6">
        <f>SUM(G8:G59)</f>
        <v>142399957679766</v>
      </c>
      <c r="H60" s="5"/>
      <c r="I60" s="6">
        <f>SUM(I8:I59)</f>
        <v>1561209829094</v>
      </c>
      <c r="K60" s="1" t="s">
        <v>45</v>
      </c>
      <c r="M60" s="6">
        <f>SUM(M8:M59)</f>
        <v>143961167508859</v>
      </c>
      <c r="N60" s="5"/>
      <c r="O60" s="6">
        <f>SUM(O8:O59)</f>
        <v>142762389091933</v>
      </c>
      <c r="P60" s="5"/>
      <c r="Q60" s="6">
        <f>SUM(Q8:Q59)</f>
        <v>1198778416926</v>
      </c>
      <c r="R60" s="23"/>
    </row>
    <row r="61" spans="1:18" x14ac:dyDescent="0.55000000000000004">
      <c r="Q61" s="3"/>
      <c r="R61" s="23"/>
    </row>
    <row r="62" spans="1:18" x14ac:dyDescent="0.55000000000000004">
      <c r="Q62" s="3"/>
    </row>
  </sheetData>
  <autoFilter ref="A6:Q60" xr:uid="{00000000-0001-0000-0800-000000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7"/>
  <sheetViews>
    <sheetView rightToLeft="1" workbookViewId="0">
      <selection activeCell="C21" sqref="C21"/>
    </sheetView>
  </sheetViews>
  <sheetFormatPr defaultRowHeight="24" x14ac:dyDescent="0.55000000000000004"/>
  <cols>
    <col min="1" max="1" width="35.140625" style="1" bestFit="1" customWidth="1"/>
    <col min="2" max="2" width="1" style="1" customWidth="1"/>
    <col min="3" max="3" width="17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20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  <c r="N2" s="42" t="s">
        <v>0</v>
      </c>
      <c r="O2" s="42" t="s">
        <v>0</v>
      </c>
      <c r="P2" s="42" t="s">
        <v>0</v>
      </c>
      <c r="Q2" s="42" t="s">
        <v>0</v>
      </c>
    </row>
    <row r="3" spans="1:17" ht="24.75" x14ac:dyDescent="0.55000000000000004">
      <c r="A3" s="42" t="s">
        <v>268</v>
      </c>
      <c r="B3" s="42" t="s">
        <v>268</v>
      </c>
      <c r="C3" s="42" t="s">
        <v>268</v>
      </c>
      <c r="D3" s="42" t="s">
        <v>268</v>
      </c>
      <c r="E3" s="42" t="s">
        <v>268</v>
      </c>
      <c r="F3" s="42" t="s">
        <v>268</v>
      </c>
      <c r="G3" s="42" t="s">
        <v>268</v>
      </c>
      <c r="H3" s="42" t="s">
        <v>268</v>
      </c>
      <c r="I3" s="42" t="s">
        <v>268</v>
      </c>
      <c r="J3" s="42" t="s">
        <v>268</v>
      </c>
      <c r="K3" s="42" t="s">
        <v>268</v>
      </c>
      <c r="L3" s="42" t="s">
        <v>268</v>
      </c>
      <c r="M3" s="42" t="s">
        <v>268</v>
      </c>
      <c r="N3" s="42" t="s">
        <v>268</v>
      </c>
      <c r="O3" s="42" t="s">
        <v>268</v>
      </c>
      <c r="P3" s="42" t="s">
        <v>268</v>
      </c>
      <c r="Q3" s="42" t="s">
        <v>268</v>
      </c>
    </row>
    <row r="4" spans="1:17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  <c r="N4" s="42" t="s">
        <v>2</v>
      </c>
      <c r="O4" s="42" t="s">
        <v>2</v>
      </c>
      <c r="P4" s="42" t="s">
        <v>2</v>
      </c>
      <c r="Q4" s="42" t="s">
        <v>2</v>
      </c>
    </row>
    <row r="6" spans="1:17" ht="24.75" x14ac:dyDescent="0.55000000000000004">
      <c r="A6" s="41" t="s">
        <v>3</v>
      </c>
      <c r="C6" s="41" t="s">
        <v>270</v>
      </c>
      <c r="D6" s="41" t="s">
        <v>270</v>
      </c>
      <c r="E6" s="41" t="s">
        <v>270</v>
      </c>
      <c r="F6" s="41" t="s">
        <v>270</v>
      </c>
      <c r="G6" s="41" t="s">
        <v>270</v>
      </c>
      <c r="H6" s="41" t="s">
        <v>270</v>
      </c>
      <c r="I6" s="41" t="s">
        <v>270</v>
      </c>
      <c r="K6" s="41" t="s">
        <v>271</v>
      </c>
      <c r="L6" s="41" t="s">
        <v>271</v>
      </c>
      <c r="M6" s="41" t="s">
        <v>271</v>
      </c>
      <c r="N6" s="41" t="s">
        <v>271</v>
      </c>
      <c r="O6" s="41" t="s">
        <v>271</v>
      </c>
      <c r="P6" s="41" t="s">
        <v>271</v>
      </c>
      <c r="Q6" s="41" t="s">
        <v>271</v>
      </c>
    </row>
    <row r="7" spans="1:17" ht="24.75" x14ac:dyDescent="0.55000000000000004">
      <c r="A7" s="41" t="s">
        <v>3</v>
      </c>
      <c r="C7" s="41" t="s">
        <v>7</v>
      </c>
      <c r="E7" s="41" t="s">
        <v>290</v>
      </c>
      <c r="G7" s="41" t="s">
        <v>291</v>
      </c>
      <c r="I7" s="41" t="s">
        <v>293</v>
      </c>
      <c r="K7" s="41" t="s">
        <v>7</v>
      </c>
      <c r="M7" s="41" t="s">
        <v>290</v>
      </c>
      <c r="O7" s="41" t="s">
        <v>291</v>
      </c>
      <c r="Q7" s="41" t="s">
        <v>293</v>
      </c>
    </row>
    <row r="8" spans="1:17" x14ac:dyDescent="0.55000000000000004">
      <c r="A8" s="1" t="s">
        <v>15</v>
      </c>
      <c r="C8" s="8">
        <v>1000000</v>
      </c>
      <c r="D8" s="8"/>
      <c r="E8" s="8">
        <v>4856476922</v>
      </c>
      <c r="F8" s="8"/>
      <c r="G8" s="8">
        <v>4661745634</v>
      </c>
      <c r="H8" s="8"/>
      <c r="I8" s="8">
        <f>E8-G8</f>
        <v>194731288</v>
      </c>
      <c r="J8" s="8"/>
      <c r="K8" s="8">
        <v>1000000</v>
      </c>
      <c r="L8" s="8"/>
      <c r="M8" s="8">
        <v>4856476922</v>
      </c>
      <c r="N8" s="8"/>
      <c r="O8" s="8">
        <v>4661745634</v>
      </c>
      <c r="P8" s="8"/>
      <c r="Q8" s="8">
        <f>M8-O8</f>
        <v>194731288</v>
      </c>
    </row>
    <row r="9" spans="1:17" x14ac:dyDescent="0.55000000000000004">
      <c r="A9" s="1" t="s">
        <v>23</v>
      </c>
      <c r="C9" s="8">
        <v>6000000</v>
      </c>
      <c r="D9" s="8"/>
      <c r="E9" s="8">
        <v>63581874032</v>
      </c>
      <c r="F9" s="8"/>
      <c r="G9" s="8">
        <v>61684144283</v>
      </c>
      <c r="H9" s="8"/>
      <c r="I9" s="8">
        <f t="shared" ref="I9:I16" si="0">E9-G9</f>
        <v>1897729749</v>
      </c>
      <c r="J9" s="8"/>
      <c r="K9" s="8">
        <v>6000004</v>
      </c>
      <c r="L9" s="8"/>
      <c r="M9" s="8">
        <v>63581911824</v>
      </c>
      <c r="N9" s="8"/>
      <c r="O9" s="8">
        <v>61684181866</v>
      </c>
      <c r="P9" s="8"/>
      <c r="Q9" s="8">
        <f t="shared" ref="Q9:Q16" si="1">M9-O9</f>
        <v>1897729958</v>
      </c>
    </row>
    <row r="10" spans="1:17" x14ac:dyDescent="0.55000000000000004">
      <c r="A10" s="1" t="s">
        <v>41</v>
      </c>
      <c r="C10" s="8">
        <v>284274</v>
      </c>
      <c r="D10" s="8"/>
      <c r="E10" s="8">
        <v>273218126520</v>
      </c>
      <c r="F10" s="8"/>
      <c r="G10" s="8">
        <v>273218125980</v>
      </c>
      <c r="H10" s="8"/>
      <c r="I10" s="8">
        <f t="shared" si="0"/>
        <v>540</v>
      </c>
      <c r="J10" s="8"/>
      <c r="K10" s="8">
        <v>284274</v>
      </c>
      <c r="L10" s="8"/>
      <c r="M10" s="8">
        <v>273218126520</v>
      </c>
      <c r="N10" s="8"/>
      <c r="O10" s="8">
        <v>273218125980</v>
      </c>
      <c r="P10" s="8"/>
      <c r="Q10" s="8">
        <f t="shared" si="1"/>
        <v>540</v>
      </c>
    </row>
    <row r="11" spans="1:17" x14ac:dyDescent="0.55000000000000004">
      <c r="A11" s="1" t="s">
        <v>294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0"/>
        <v>0</v>
      </c>
      <c r="J11" s="8"/>
      <c r="K11" s="8">
        <v>111913</v>
      </c>
      <c r="L11" s="8"/>
      <c r="M11" s="8">
        <v>111671050210</v>
      </c>
      <c r="N11" s="8"/>
      <c r="O11" s="8">
        <v>111671049867</v>
      </c>
      <c r="P11" s="8"/>
      <c r="Q11" s="8">
        <f t="shared" si="1"/>
        <v>343</v>
      </c>
    </row>
    <row r="12" spans="1:17" x14ac:dyDescent="0.55000000000000004">
      <c r="A12" s="1" t="s">
        <v>295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1591695502</v>
      </c>
      <c r="L12" s="8"/>
      <c r="M12" s="8">
        <v>6900780623422</v>
      </c>
      <c r="N12" s="8"/>
      <c r="O12" s="8">
        <v>6900780623422</v>
      </c>
      <c r="P12" s="8"/>
      <c r="Q12" s="8">
        <f t="shared" si="1"/>
        <v>0</v>
      </c>
    </row>
    <row r="13" spans="1:17" x14ac:dyDescent="0.55000000000000004">
      <c r="A13" s="1" t="s">
        <v>37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f t="shared" si="0"/>
        <v>0</v>
      </c>
      <c r="J13" s="8"/>
      <c r="K13" s="8">
        <v>2</v>
      </c>
      <c r="L13" s="8"/>
      <c r="M13" s="8">
        <v>2</v>
      </c>
      <c r="N13" s="8"/>
      <c r="O13" s="8">
        <v>8150</v>
      </c>
      <c r="P13" s="8"/>
      <c r="Q13" s="8">
        <f t="shared" si="1"/>
        <v>-8148</v>
      </c>
    </row>
    <row r="14" spans="1:17" x14ac:dyDescent="0.55000000000000004">
      <c r="A14" s="1" t="s">
        <v>280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f t="shared" si="0"/>
        <v>0</v>
      </c>
      <c r="J14" s="8"/>
      <c r="K14" s="8">
        <v>4000000</v>
      </c>
      <c r="L14" s="8"/>
      <c r="M14" s="8">
        <v>4000000000000</v>
      </c>
      <c r="N14" s="8"/>
      <c r="O14" s="8">
        <v>3924532321679</v>
      </c>
      <c r="P14" s="8"/>
      <c r="Q14" s="8">
        <f t="shared" si="1"/>
        <v>75467678321</v>
      </c>
    </row>
    <row r="15" spans="1:17" x14ac:dyDescent="0.55000000000000004">
      <c r="A15" s="1" t="s">
        <v>278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0"/>
        <v>0</v>
      </c>
      <c r="J15" s="8"/>
      <c r="K15" s="8">
        <v>1685000</v>
      </c>
      <c r="L15" s="8"/>
      <c r="M15" s="8">
        <v>1685000000000</v>
      </c>
      <c r="N15" s="8"/>
      <c r="O15" s="8">
        <v>1675290139991</v>
      </c>
      <c r="P15" s="8"/>
      <c r="Q15" s="8">
        <f t="shared" si="1"/>
        <v>9709860009</v>
      </c>
    </row>
    <row r="16" spans="1:17" x14ac:dyDescent="0.55000000000000004">
      <c r="A16" s="1" t="s">
        <v>276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J16" s="8"/>
      <c r="K16" s="8">
        <v>205000</v>
      </c>
      <c r="L16" s="8"/>
      <c r="M16" s="8">
        <v>205000000000</v>
      </c>
      <c r="N16" s="8"/>
      <c r="O16" s="8">
        <v>198996038604</v>
      </c>
      <c r="P16" s="8"/>
      <c r="Q16" s="8">
        <f t="shared" si="1"/>
        <v>6003961396</v>
      </c>
    </row>
    <row r="17" spans="1:17" x14ac:dyDescent="0.55000000000000004">
      <c r="A17" s="1" t="s">
        <v>45</v>
      </c>
      <c r="C17" s="5" t="s">
        <v>45</v>
      </c>
      <c r="D17" s="5"/>
      <c r="E17" s="6">
        <f>SUM(E8:E16)</f>
        <v>341656477474</v>
      </c>
      <c r="F17" s="5"/>
      <c r="G17" s="6">
        <f>SUM(G8:G16)</f>
        <v>339564015897</v>
      </c>
      <c r="H17" s="5"/>
      <c r="I17" s="6">
        <f>SUM(I8:I16)</f>
        <v>2092461577</v>
      </c>
      <c r="J17" s="5"/>
      <c r="K17" s="5" t="s">
        <v>45</v>
      </c>
      <c r="L17" s="5"/>
      <c r="M17" s="6">
        <f>SUM(M8:M16)</f>
        <v>13244108188900</v>
      </c>
      <c r="N17" s="5"/>
      <c r="O17" s="6">
        <f>SUM(O8:O16)</f>
        <v>13150834235193</v>
      </c>
      <c r="P17" s="5"/>
      <c r="Q17" s="6">
        <f>SUM(Q8:Q16)</f>
        <v>93273953707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7"/>
  <sheetViews>
    <sheetView rightToLeft="1" topLeftCell="B28" workbookViewId="0">
      <selection activeCell="U23" sqref="U23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  <c r="N2" s="42" t="s">
        <v>0</v>
      </c>
      <c r="O2" s="42" t="s">
        <v>0</v>
      </c>
      <c r="P2" s="42" t="s">
        <v>0</v>
      </c>
      <c r="Q2" s="42" t="s">
        <v>0</v>
      </c>
      <c r="R2" s="42" t="s">
        <v>0</v>
      </c>
      <c r="S2" s="42" t="s">
        <v>0</v>
      </c>
      <c r="T2" s="42" t="s">
        <v>0</v>
      </c>
      <c r="U2" s="42" t="s">
        <v>0</v>
      </c>
    </row>
    <row r="3" spans="1:21" ht="24.75" x14ac:dyDescent="0.55000000000000004">
      <c r="A3" s="42" t="s">
        <v>268</v>
      </c>
      <c r="B3" s="42" t="s">
        <v>268</v>
      </c>
      <c r="C3" s="42" t="s">
        <v>268</v>
      </c>
      <c r="D3" s="42" t="s">
        <v>268</v>
      </c>
      <c r="E3" s="42" t="s">
        <v>268</v>
      </c>
      <c r="F3" s="42" t="s">
        <v>268</v>
      </c>
      <c r="G3" s="42" t="s">
        <v>268</v>
      </c>
      <c r="H3" s="42" t="s">
        <v>268</v>
      </c>
      <c r="I3" s="42" t="s">
        <v>268</v>
      </c>
      <c r="J3" s="42" t="s">
        <v>268</v>
      </c>
      <c r="K3" s="42" t="s">
        <v>268</v>
      </c>
      <c r="L3" s="42" t="s">
        <v>268</v>
      </c>
      <c r="M3" s="42" t="s">
        <v>268</v>
      </c>
      <c r="N3" s="42" t="s">
        <v>268</v>
      </c>
      <c r="O3" s="42" t="s">
        <v>268</v>
      </c>
      <c r="P3" s="42" t="s">
        <v>268</v>
      </c>
      <c r="Q3" s="42" t="s">
        <v>268</v>
      </c>
      <c r="R3" s="42" t="s">
        <v>268</v>
      </c>
      <c r="S3" s="42" t="s">
        <v>268</v>
      </c>
      <c r="T3" s="42" t="s">
        <v>268</v>
      </c>
      <c r="U3" s="42" t="s">
        <v>268</v>
      </c>
    </row>
    <row r="4" spans="1:21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  <c r="N4" s="42" t="s">
        <v>2</v>
      </c>
      <c r="O4" s="42" t="s">
        <v>2</v>
      </c>
      <c r="P4" s="42" t="s">
        <v>2</v>
      </c>
      <c r="Q4" s="42" t="s">
        <v>2</v>
      </c>
      <c r="R4" s="42" t="s">
        <v>2</v>
      </c>
      <c r="S4" s="42" t="s">
        <v>2</v>
      </c>
      <c r="T4" s="42" t="s">
        <v>2</v>
      </c>
      <c r="U4" s="42" t="s">
        <v>2</v>
      </c>
    </row>
    <row r="6" spans="1:21" ht="24.75" x14ac:dyDescent="0.55000000000000004">
      <c r="A6" s="41" t="s">
        <v>3</v>
      </c>
      <c r="C6" s="41" t="s">
        <v>270</v>
      </c>
      <c r="D6" s="41" t="s">
        <v>270</v>
      </c>
      <c r="E6" s="41" t="s">
        <v>270</v>
      </c>
      <c r="F6" s="41" t="s">
        <v>270</v>
      </c>
      <c r="G6" s="41" t="s">
        <v>270</v>
      </c>
      <c r="H6" s="41" t="s">
        <v>270</v>
      </c>
      <c r="I6" s="41" t="s">
        <v>270</v>
      </c>
      <c r="J6" s="41" t="s">
        <v>270</v>
      </c>
      <c r="K6" s="41" t="s">
        <v>270</v>
      </c>
      <c r="M6" s="41" t="s">
        <v>271</v>
      </c>
      <c r="N6" s="41" t="s">
        <v>271</v>
      </c>
      <c r="O6" s="41" t="s">
        <v>271</v>
      </c>
      <c r="P6" s="41" t="s">
        <v>271</v>
      </c>
      <c r="Q6" s="41" t="s">
        <v>271</v>
      </c>
      <c r="R6" s="41" t="s">
        <v>271</v>
      </c>
      <c r="S6" s="41" t="s">
        <v>271</v>
      </c>
      <c r="T6" s="41" t="s">
        <v>271</v>
      </c>
      <c r="U6" s="41" t="s">
        <v>271</v>
      </c>
    </row>
    <row r="7" spans="1:21" ht="24.75" x14ac:dyDescent="0.55000000000000004">
      <c r="A7" s="41" t="s">
        <v>3</v>
      </c>
      <c r="C7" s="41" t="s">
        <v>296</v>
      </c>
      <c r="E7" s="41" t="s">
        <v>297</v>
      </c>
      <c r="G7" s="41" t="s">
        <v>298</v>
      </c>
      <c r="I7" s="41" t="s">
        <v>198</v>
      </c>
      <c r="K7" s="41" t="s">
        <v>299</v>
      </c>
      <c r="M7" s="41" t="s">
        <v>296</v>
      </c>
      <c r="O7" s="41" t="s">
        <v>297</v>
      </c>
      <c r="Q7" s="41" t="s">
        <v>298</v>
      </c>
      <c r="S7" s="41" t="s">
        <v>198</v>
      </c>
      <c r="U7" s="41" t="s">
        <v>299</v>
      </c>
    </row>
    <row r="8" spans="1:21" x14ac:dyDescent="0.55000000000000004">
      <c r="A8" s="1" t="s">
        <v>15</v>
      </c>
      <c r="C8" s="18">
        <v>0</v>
      </c>
      <c r="D8" s="18"/>
      <c r="E8" s="18">
        <v>85577709231</v>
      </c>
      <c r="F8" s="18"/>
      <c r="G8" s="18">
        <v>194731288</v>
      </c>
      <c r="H8" s="8"/>
      <c r="I8" s="8">
        <f>C8+E8+G8</f>
        <v>85772440519</v>
      </c>
      <c r="K8" s="12">
        <f>I8/$I$36</f>
        <v>9.7252845924826831E-2</v>
      </c>
      <c r="M8" s="18">
        <v>0</v>
      </c>
      <c r="N8" s="18"/>
      <c r="O8" s="18">
        <v>84407647574</v>
      </c>
      <c r="P8" s="18"/>
      <c r="Q8" s="18">
        <v>194731288</v>
      </c>
      <c r="R8" s="8"/>
      <c r="S8" s="8">
        <f>M8+O8+Q8</f>
        <v>84602378862</v>
      </c>
      <c r="U8" s="12">
        <f>S8/$S$36</f>
        <v>6.9308028440066921E-2</v>
      </c>
    </row>
    <row r="9" spans="1:21" x14ac:dyDescent="0.55000000000000004">
      <c r="A9" s="1" t="s">
        <v>23</v>
      </c>
      <c r="C9" s="18">
        <v>0</v>
      </c>
      <c r="D9" s="18"/>
      <c r="E9" s="18">
        <v>6831807905</v>
      </c>
      <c r="F9" s="18"/>
      <c r="G9" s="18">
        <v>1897729749</v>
      </c>
      <c r="H9" s="8"/>
      <c r="I9" s="8">
        <f t="shared" ref="I9:I35" si="0">C9+E9+G9</f>
        <v>8729537654</v>
      </c>
      <c r="K9" s="12">
        <f t="shared" ref="K9:K35" si="1">I9/$I$36</f>
        <v>9.8979622746233377E-3</v>
      </c>
      <c r="M9" s="18">
        <v>0</v>
      </c>
      <c r="N9" s="18"/>
      <c r="O9" s="18">
        <v>6161307878</v>
      </c>
      <c r="P9" s="18"/>
      <c r="Q9" s="18">
        <v>1897729958</v>
      </c>
      <c r="R9" s="8"/>
      <c r="S9" s="8">
        <f t="shared" ref="S9:S35" si="2">M9+O9+Q9</f>
        <v>8059037836</v>
      </c>
      <c r="U9" s="12">
        <f t="shared" ref="U9:U35" si="3">S9/$S$36</f>
        <v>6.6021314181739206E-3</v>
      </c>
    </row>
    <row r="10" spans="1:21" x14ac:dyDescent="0.55000000000000004">
      <c r="A10" s="1" t="s">
        <v>41</v>
      </c>
      <c r="C10" s="18">
        <v>0</v>
      </c>
      <c r="D10" s="18"/>
      <c r="E10" s="18">
        <v>0</v>
      </c>
      <c r="F10" s="18"/>
      <c r="G10" s="18">
        <v>540</v>
      </c>
      <c r="H10" s="8"/>
      <c r="I10" s="8">
        <f t="shared" si="0"/>
        <v>540</v>
      </c>
      <c r="K10" s="12">
        <f t="shared" si="1"/>
        <v>6.1227751573389374E-10</v>
      </c>
      <c r="M10" s="18">
        <v>0</v>
      </c>
      <c r="N10" s="18"/>
      <c r="O10" s="18">
        <v>0</v>
      </c>
      <c r="P10" s="18"/>
      <c r="Q10" s="18">
        <v>540</v>
      </c>
      <c r="R10" s="8"/>
      <c r="S10" s="8">
        <f t="shared" si="2"/>
        <v>540</v>
      </c>
      <c r="U10" s="12">
        <f t="shared" si="3"/>
        <v>4.4237923166066611E-10</v>
      </c>
    </row>
    <row r="11" spans="1:21" x14ac:dyDescent="0.55000000000000004">
      <c r="A11" s="1" t="s">
        <v>294</v>
      </c>
      <c r="C11" s="18">
        <v>0</v>
      </c>
      <c r="D11" s="18"/>
      <c r="E11" s="18">
        <v>0</v>
      </c>
      <c r="F11" s="18"/>
      <c r="G11" s="18">
        <v>0</v>
      </c>
      <c r="H11" s="8"/>
      <c r="I11" s="8">
        <f t="shared" si="0"/>
        <v>0</v>
      </c>
      <c r="K11" s="12">
        <f t="shared" si="1"/>
        <v>0</v>
      </c>
      <c r="M11" s="18">
        <v>0</v>
      </c>
      <c r="N11" s="18"/>
      <c r="O11" s="18">
        <v>0</v>
      </c>
      <c r="P11" s="18"/>
      <c r="Q11" s="18">
        <v>343</v>
      </c>
      <c r="R11" s="8"/>
      <c r="S11" s="8">
        <f t="shared" si="2"/>
        <v>343</v>
      </c>
      <c r="U11" s="12">
        <f t="shared" si="3"/>
        <v>2.8099273418446016E-10</v>
      </c>
    </row>
    <row r="12" spans="1:21" x14ac:dyDescent="0.55000000000000004">
      <c r="A12" s="1" t="s">
        <v>295</v>
      </c>
      <c r="C12" s="18">
        <v>0</v>
      </c>
      <c r="D12" s="18"/>
      <c r="E12" s="18">
        <v>0</v>
      </c>
      <c r="F12" s="18"/>
      <c r="G12" s="18">
        <v>0</v>
      </c>
      <c r="H12" s="8"/>
      <c r="I12" s="8">
        <f t="shared" si="0"/>
        <v>0</v>
      </c>
      <c r="K12" s="12">
        <f t="shared" si="1"/>
        <v>0</v>
      </c>
      <c r="M12" s="18">
        <v>0</v>
      </c>
      <c r="N12" s="18"/>
      <c r="O12" s="18">
        <v>0</v>
      </c>
      <c r="P12" s="18"/>
      <c r="Q12" s="18">
        <v>0</v>
      </c>
      <c r="R12" s="8"/>
      <c r="S12" s="8">
        <f t="shared" si="2"/>
        <v>0</v>
      </c>
      <c r="U12" s="12">
        <f t="shared" si="3"/>
        <v>0</v>
      </c>
    </row>
    <row r="13" spans="1:21" x14ac:dyDescent="0.55000000000000004">
      <c r="A13" s="1" t="s">
        <v>37</v>
      </c>
      <c r="C13" s="18">
        <v>0</v>
      </c>
      <c r="D13" s="18"/>
      <c r="E13" s="18">
        <v>38685577530</v>
      </c>
      <c r="F13" s="18"/>
      <c r="G13" s="18">
        <v>0</v>
      </c>
      <c r="H13" s="8"/>
      <c r="I13" s="8">
        <f t="shared" si="0"/>
        <v>38685577530</v>
      </c>
      <c r="K13" s="12">
        <f t="shared" si="1"/>
        <v>4.386353574962841E-2</v>
      </c>
      <c r="M13" s="18">
        <v>0</v>
      </c>
      <c r="N13" s="18"/>
      <c r="O13" s="18">
        <v>112314822692</v>
      </c>
      <c r="P13" s="18"/>
      <c r="Q13" s="18">
        <v>-8148</v>
      </c>
      <c r="R13" s="8"/>
      <c r="S13" s="8">
        <f t="shared" si="2"/>
        <v>112314814544</v>
      </c>
      <c r="U13" s="12">
        <f t="shared" si="3"/>
        <v>9.2010632152009122E-2</v>
      </c>
    </row>
    <row r="14" spans="1:21" x14ac:dyDescent="0.55000000000000004">
      <c r="A14" s="1" t="s">
        <v>24</v>
      </c>
      <c r="C14" s="18">
        <v>0</v>
      </c>
      <c r="D14" s="18"/>
      <c r="E14" s="18">
        <v>150589273543</v>
      </c>
      <c r="F14" s="18"/>
      <c r="G14" s="18">
        <v>0</v>
      </c>
      <c r="H14" s="8"/>
      <c r="I14" s="8">
        <f t="shared" si="0"/>
        <v>150589273543</v>
      </c>
      <c r="K14" s="12">
        <f t="shared" si="1"/>
        <v>0.17074523389088853</v>
      </c>
      <c r="M14" s="18">
        <v>0</v>
      </c>
      <c r="N14" s="18"/>
      <c r="O14" s="18">
        <v>358653627069</v>
      </c>
      <c r="P14" s="18"/>
      <c r="Q14" s="18">
        <v>0</v>
      </c>
      <c r="R14" s="8"/>
      <c r="S14" s="8">
        <f t="shared" si="2"/>
        <v>358653627069</v>
      </c>
      <c r="U14" s="12">
        <f t="shared" si="3"/>
        <v>0.29381651106499129</v>
      </c>
    </row>
    <row r="15" spans="1:21" x14ac:dyDescent="0.55000000000000004">
      <c r="A15" s="1" t="s">
        <v>26</v>
      </c>
      <c r="C15" s="18">
        <v>0</v>
      </c>
      <c r="D15" s="18"/>
      <c r="E15" s="18">
        <v>5373536817</v>
      </c>
      <c r="F15" s="18"/>
      <c r="G15" s="18">
        <v>0</v>
      </c>
      <c r="H15" s="8"/>
      <c r="I15" s="8">
        <f t="shared" si="0"/>
        <v>5373536817</v>
      </c>
      <c r="K15" s="12">
        <f t="shared" si="1"/>
        <v>6.0927699500321758E-3</v>
      </c>
      <c r="M15" s="18">
        <v>0</v>
      </c>
      <c r="N15" s="18"/>
      <c r="O15" s="18">
        <v>13207443265</v>
      </c>
      <c r="P15" s="18"/>
      <c r="Q15" s="18">
        <v>0</v>
      </c>
      <c r="R15" s="8"/>
      <c r="S15" s="8">
        <f t="shared" si="2"/>
        <v>13207443265</v>
      </c>
      <c r="U15" s="12">
        <f t="shared" si="3"/>
        <v>1.0819812229208406E-2</v>
      </c>
    </row>
    <row r="16" spans="1:21" x14ac:dyDescent="0.55000000000000004">
      <c r="A16" s="1" t="s">
        <v>33</v>
      </c>
      <c r="C16" s="18">
        <v>0</v>
      </c>
      <c r="D16" s="18"/>
      <c r="E16" s="18">
        <v>8752448609</v>
      </c>
      <c r="F16" s="18"/>
      <c r="G16" s="18">
        <v>0</v>
      </c>
      <c r="H16" s="8"/>
      <c r="I16" s="8">
        <f t="shared" si="0"/>
        <v>8752448609</v>
      </c>
      <c r="K16" s="12">
        <f t="shared" si="1"/>
        <v>9.9239397979760998E-3</v>
      </c>
      <c r="M16" s="18">
        <v>0</v>
      </c>
      <c r="N16" s="18"/>
      <c r="O16" s="18">
        <v>22765793420</v>
      </c>
      <c r="P16" s="18"/>
      <c r="Q16" s="18">
        <v>0</v>
      </c>
      <c r="R16" s="8"/>
      <c r="S16" s="8">
        <f t="shared" si="2"/>
        <v>22765793420</v>
      </c>
      <c r="U16" s="12">
        <f t="shared" si="3"/>
        <v>1.8650211483861201E-2</v>
      </c>
    </row>
    <row r="17" spans="1:21" x14ac:dyDescent="0.55000000000000004">
      <c r="A17" s="1" t="s">
        <v>43</v>
      </c>
      <c r="C17" s="18">
        <v>0</v>
      </c>
      <c r="D17" s="18"/>
      <c r="E17" s="18">
        <v>-18966935965</v>
      </c>
      <c r="F17" s="18"/>
      <c r="G17" s="18">
        <v>0</v>
      </c>
      <c r="H17" s="8"/>
      <c r="I17" s="8">
        <f t="shared" si="0"/>
        <v>-18966935965</v>
      </c>
      <c r="K17" s="12">
        <f t="shared" si="1"/>
        <v>-2.1505608210618598E-2</v>
      </c>
      <c r="M17" s="18">
        <v>0</v>
      </c>
      <c r="N17" s="18"/>
      <c r="O17" s="18">
        <v>-18966935965</v>
      </c>
      <c r="P17" s="18"/>
      <c r="Q17" s="18">
        <v>0</v>
      </c>
      <c r="R17" s="8"/>
      <c r="S17" s="8">
        <f t="shared" si="2"/>
        <v>-18966935965</v>
      </c>
      <c r="U17" s="12">
        <f t="shared" si="3"/>
        <v>-1.5538108442877323E-2</v>
      </c>
    </row>
    <row r="18" spans="1:21" x14ac:dyDescent="0.55000000000000004">
      <c r="A18" s="1" t="s">
        <v>29</v>
      </c>
      <c r="C18" s="18">
        <v>0</v>
      </c>
      <c r="D18" s="18"/>
      <c r="E18" s="18">
        <v>1473681422</v>
      </c>
      <c r="F18" s="18"/>
      <c r="G18" s="18">
        <v>0</v>
      </c>
      <c r="H18" s="8"/>
      <c r="I18" s="8">
        <f t="shared" si="0"/>
        <v>1473681422</v>
      </c>
      <c r="K18" s="12">
        <f t="shared" si="1"/>
        <v>1.6709296297136146E-3</v>
      </c>
      <c r="M18" s="18">
        <v>0</v>
      </c>
      <c r="N18" s="18"/>
      <c r="O18" s="18">
        <v>1519190042</v>
      </c>
      <c r="P18" s="18"/>
      <c r="Q18" s="18">
        <v>0</v>
      </c>
      <c r="R18" s="8"/>
      <c r="S18" s="8">
        <f t="shared" si="2"/>
        <v>1519190042</v>
      </c>
      <c r="U18" s="12">
        <f t="shared" si="3"/>
        <v>1.2445520806046205E-3</v>
      </c>
    </row>
    <row r="19" spans="1:21" x14ac:dyDescent="0.55000000000000004">
      <c r="A19" s="1" t="s">
        <v>18</v>
      </c>
      <c r="C19" s="18">
        <v>0</v>
      </c>
      <c r="D19" s="18"/>
      <c r="E19" s="18">
        <v>91965485302</v>
      </c>
      <c r="F19" s="18"/>
      <c r="G19" s="18">
        <v>0</v>
      </c>
      <c r="H19" s="8"/>
      <c r="I19" s="8">
        <f t="shared" si="0"/>
        <v>91965485302</v>
      </c>
      <c r="K19" s="12">
        <f t="shared" si="1"/>
        <v>0.10427481272957496</v>
      </c>
      <c r="M19" s="18">
        <v>0</v>
      </c>
      <c r="N19" s="18"/>
      <c r="O19" s="18">
        <v>96961473426</v>
      </c>
      <c r="P19" s="18"/>
      <c r="Q19" s="18">
        <v>0</v>
      </c>
      <c r="R19" s="8"/>
      <c r="S19" s="8">
        <f t="shared" si="2"/>
        <v>96961473426</v>
      </c>
      <c r="U19" s="12">
        <f t="shared" si="3"/>
        <v>7.9432855768296243E-2</v>
      </c>
    </row>
    <row r="20" spans="1:21" x14ac:dyDescent="0.55000000000000004">
      <c r="A20" s="1" t="s">
        <v>21</v>
      </c>
      <c r="C20" s="18">
        <v>0</v>
      </c>
      <c r="D20" s="18"/>
      <c r="E20" s="18">
        <v>456851730</v>
      </c>
      <c r="F20" s="18"/>
      <c r="G20" s="18">
        <v>0</v>
      </c>
      <c r="H20" s="8"/>
      <c r="I20" s="8">
        <f t="shared" si="0"/>
        <v>456851730</v>
      </c>
      <c r="K20" s="12">
        <f t="shared" si="1"/>
        <v>5.180000783391325E-4</v>
      </c>
      <c r="M20" s="18">
        <v>0</v>
      </c>
      <c r="N20" s="18"/>
      <c r="O20" s="18">
        <v>3027096266</v>
      </c>
      <c r="P20" s="18"/>
      <c r="Q20" s="18">
        <v>0</v>
      </c>
      <c r="R20" s="8"/>
      <c r="S20" s="8">
        <f t="shared" si="2"/>
        <v>3027096266</v>
      </c>
      <c r="U20" s="12">
        <f t="shared" si="3"/>
        <v>2.4798602228073173E-3</v>
      </c>
    </row>
    <row r="21" spans="1:21" x14ac:dyDescent="0.55000000000000004">
      <c r="A21" s="1" t="s">
        <v>25</v>
      </c>
      <c r="C21" s="18">
        <v>0</v>
      </c>
      <c r="D21" s="18"/>
      <c r="E21" s="18">
        <v>3790779153</v>
      </c>
      <c r="F21" s="18"/>
      <c r="G21" s="18">
        <v>0</v>
      </c>
      <c r="H21" s="8"/>
      <c r="I21" s="8">
        <f t="shared" si="0"/>
        <v>3790779153</v>
      </c>
      <c r="K21" s="12">
        <f t="shared" si="1"/>
        <v>4.2981645231382846E-3</v>
      </c>
      <c r="M21" s="18">
        <v>0</v>
      </c>
      <c r="N21" s="18"/>
      <c r="O21" s="18">
        <v>-2481573475</v>
      </c>
      <c r="P21" s="18"/>
      <c r="Q21" s="18">
        <v>0</v>
      </c>
      <c r="R21" s="8"/>
      <c r="S21" s="8">
        <f t="shared" si="2"/>
        <v>-2481573475</v>
      </c>
      <c r="U21" s="12">
        <f t="shared" si="3"/>
        <v>-2.0329566058888688E-3</v>
      </c>
    </row>
    <row r="22" spans="1:21" x14ac:dyDescent="0.55000000000000004">
      <c r="A22" s="1" t="s">
        <v>39</v>
      </c>
      <c r="C22" s="18">
        <v>0</v>
      </c>
      <c r="D22" s="18"/>
      <c r="E22" s="18">
        <v>62032587905</v>
      </c>
      <c r="F22" s="18"/>
      <c r="G22" s="18">
        <v>0</v>
      </c>
      <c r="H22" s="8"/>
      <c r="I22" s="8">
        <f t="shared" si="0"/>
        <v>62032587905</v>
      </c>
      <c r="K22" s="12">
        <f t="shared" si="1"/>
        <v>7.0335479290773675E-2</v>
      </c>
      <c r="M22" s="18">
        <v>0</v>
      </c>
      <c r="N22" s="18"/>
      <c r="O22" s="18">
        <v>180485283878</v>
      </c>
      <c r="P22" s="18"/>
      <c r="Q22" s="18">
        <v>0</v>
      </c>
      <c r="R22" s="8"/>
      <c r="S22" s="8">
        <f t="shared" si="2"/>
        <v>180485283878</v>
      </c>
      <c r="U22" s="12">
        <f t="shared" si="3"/>
        <v>0.147857298533346</v>
      </c>
    </row>
    <row r="23" spans="1:21" x14ac:dyDescent="0.55000000000000004">
      <c r="A23" s="1" t="s">
        <v>27</v>
      </c>
      <c r="C23" s="18">
        <v>0</v>
      </c>
      <c r="D23" s="18"/>
      <c r="E23" s="18">
        <v>104867583115</v>
      </c>
      <c r="F23" s="18"/>
      <c r="G23" s="18">
        <v>0</v>
      </c>
      <c r="H23" s="8"/>
      <c r="I23" s="8">
        <f t="shared" si="0"/>
        <v>104867583115</v>
      </c>
      <c r="K23" s="12">
        <f t="shared" si="1"/>
        <v>0.11890382087161078</v>
      </c>
      <c r="M23" s="18">
        <v>0</v>
      </c>
      <c r="N23" s="18"/>
      <c r="O23" s="18">
        <v>273170219773</v>
      </c>
      <c r="P23" s="18"/>
      <c r="Q23" s="18">
        <v>0</v>
      </c>
      <c r="R23" s="8"/>
      <c r="S23" s="8">
        <f t="shared" si="2"/>
        <v>273170219773</v>
      </c>
      <c r="U23" s="12">
        <f t="shared" si="3"/>
        <v>0.22378672580695377</v>
      </c>
    </row>
    <row r="24" spans="1:21" x14ac:dyDescent="0.55000000000000004">
      <c r="A24" s="1" t="s">
        <v>40</v>
      </c>
      <c r="C24" s="18">
        <v>0</v>
      </c>
      <c r="D24" s="18"/>
      <c r="E24" s="18">
        <v>-17779743</v>
      </c>
      <c r="F24" s="18"/>
      <c r="G24" s="18">
        <v>0</v>
      </c>
      <c r="H24" s="8"/>
      <c r="I24" s="8">
        <f t="shared" si="0"/>
        <v>-17779743</v>
      </c>
      <c r="K24" s="12">
        <f t="shared" si="1"/>
        <v>-2.0159512730420531E-5</v>
      </c>
      <c r="M24" s="18">
        <v>0</v>
      </c>
      <c r="N24" s="18"/>
      <c r="O24" s="18">
        <v>-17779743</v>
      </c>
      <c r="P24" s="18"/>
      <c r="Q24" s="18">
        <v>0</v>
      </c>
      <c r="R24" s="8"/>
      <c r="S24" s="8">
        <f t="shared" si="2"/>
        <v>-17779743</v>
      </c>
      <c r="U24" s="12">
        <f t="shared" si="3"/>
        <v>-1.4565535273081679E-5</v>
      </c>
    </row>
    <row r="25" spans="1:21" x14ac:dyDescent="0.55000000000000004">
      <c r="A25" s="1" t="s">
        <v>38</v>
      </c>
      <c r="C25" s="18">
        <v>0</v>
      </c>
      <c r="D25" s="18"/>
      <c r="E25" s="18">
        <v>539906683</v>
      </c>
      <c r="F25" s="18"/>
      <c r="G25" s="18">
        <v>0</v>
      </c>
      <c r="H25" s="8"/>
      <c r="I25" s="8">
        <f t="shared" si="0"/>
        <v>539906683</v>
      </c>
      <c r="K25" s="12">
        <f t="shared" si="1"/>
        <v>6.1217170850993866E-4</v>
      </c>
      <c r="M25" s="18">
        <v>0</v>
      </c>
      <c r="N25" s="18"/>
      <c r="O25" s="18">
        <v>409294008</v>
      </c>
      <c r="P25" s="18"/>
      <c r="Q25" s="18">
        <v>0</v>
      </c>
      <c r="R25" s="8"/>
      <c r="S25" s="8">
        <f t="shared" si="2"/>
        <v>409294008</v>
      </c>
      <c r="U25" s="12">
        <f t="shared" si="3"/>
        <v>3.3530216441176762E-4</v>
      </c>
    </row>
    <row r="26" spans="1:21" x14ac:dyDescent="0.55000000000000004">
      <c r="A26" s="1" t="s">
        <v>36</v>
      </c>
      <c r="C26" s="18">
        <v>0</v>
      </c>
      <c r="D26" s="18"/>
      <c r="E26" s="18">
        <v>179416809681</v>
      </c>
      <c r="F26" s="18"/>
      <c r="G26" s="18">
        <v>0</v>
      </c>
      <c r="H26" s="8"/>
      <c r="I26" s="8">
        <f t="shared" si="0"/>
        <v>179416809681</v>
      </c>
      <c r="K26" s="12">
        <f t="shared" si="1"/>
        <v>0.20343125650441388</v>
      </c>
      <c r="M26" s="18">
        <v>0</v>
      </c>
      <c r="N26" s="18"/>
      <c r="O26" s="18">
        <v>17275935023</v>
      </c>
      <c r="P26" s="18"/>
      <c r="Q26" s="18">
        <v>0</v>
      </c>
      <c r="R26" s="8"/>
      <c r="S26" s="8">
        <f t="shared" si="2"/>
        <v>17275935023</v>
      </c>
      <c r="U26" s="12">
        <f t="shared" si="3"/>
        <v>1.4152805299433949E-2</v>
      </c>
    </row>
    <row r="27" spans="1:21" x14ac:dyDescent="0.55000000000000004">
      <c r="A27" s="1" t="s">
        <v>31</v>
      </c>
      <c r="C27" s="18">
        <v>0</v>
      </c>
      <c r="D27" s="18"/>
      <c r="E27" s="18">
        <v>546640389</v>
      </c>
      <c r="F27" s="18"/>
      <c r="G27" s="18">
        <v>0</v>
      </c>
      <c r="H27" s="8"/>
      <c r="I27" s="8">
        <f t="shared" si="0"/>
        <v>546640389</v>
      </c>
      <c r="K27" s="12">
        <f t="shared" si="1"/>
        <v>6.198067025494987E-4</v>
      </c>
      <c r="M27" s="18">
        <v>0</v>
      </c>
      <c r="N27" s="18"/>
      <c r="O27" s="18">
        <v>1125635634</v>
      </c>
      <c r="P27" s="18"/>
      <c r="Q27" s="18">
        <v>0</v>
      </c>
      <c r="R27" s="8"/>
      <c r="S27" s="8">
        <f t="shared" si="2"/>
        <v>1125635634</v>
      </c>
      <c r="U27" s="12">
        <f t="shared" si="3"/>
        <v>9.2214412388664211E-4</v>
      </c>
    </row>
    <row r="28" spans="1:21" x14ac:dyDescent="0.55000000000000004">
      <c r="A28" s="1" t="s">
        <v>34</v>
      </c>
      <c r="C28" s="18">
        <v>0</v>
      </c>
      <c r="D28" s="18"/>
      <c r="E28" s="18">
        <v>9937594629</v>
      </c>
      <c r="F28" s="18"/>
      <c r="G28" s="18">
        <v>0</v>
      </c>
      <c r="H28" s="8"/>
      <c r="I28" s="8">
        <f t="shared" si="0"/>
        <v>9937594629</v>
      </c>
      <c r="K28" s="12">
        <f t="shared" si="1"/>
        <v>1.1267714355212233E-2</v>
      </c>
      <c r="M28" s="18">
        <v>0</v>
      </c>
      <c r="N28" s="18"/>
      <c r="O28" s="18">
        <v>9429617214</v>
      </c>
      <c r="P28" s="18"/>
      <c r="Q28" s="18">
        <v>0</v>
      </c>
      <c r="R28" s="8"/>
      <c r="S28" s="8">
        <f t="shared" si="2"/>
        <v>9429617214</v>
      </c>
      <c r="U28" s="12">
        <f t="shared" si="3"/>
        <v>7.7249385518213167E-3</v>
      </c>
    </row>
    <row r="29" spans="1:21" x14ac:dyDescent="0.55000000000000004">
      <c r="A29" s="1" t="s">
        <v>44</v>
      </c>
      <c r="C29" s="18">
        <v>0</v>
      </c>
      <c r="D29" s="18"/>
      <c r="E29" s="18">
        <v>54099361339</v>
      </c>
      <c r="F29" s="18"/>
      <c r="G29" s="18">
        <v>0</v>
      </c>
      <c r="H29" s="8"/>
      <c r="I29" s="8">
        <f t="shared" si="0"/>
        <v>54099361339</v>
      </c>
      <c r="K29" s="12">
        <f t="shared" si="1"/>
        <v>6.1340412154505877E-2</v>
      </c>
      <c r="M29" s="18">
        <v>0</v>
      </c>
      <c r="N29" s="18"/>
      <c r="O29" s="18">
        <v>54099361339</v>
      </c>
      <c r="P29" s="18"/>
      <c r="Q29" s="18">
        <v>0</v>
      </c>
      <c r="R29" s="8"/>
      <c r="S29" s="8">
        <f t="shared" si="2"/>
        <v>54099361339</v>
      </c>
      <c r="U29" s="12">
        <f t="shared" si="3"/>
        <v>4.4319322041628827E-2</v>
      </c>
    </row>
    <row r="30" spans="1:21" x14ac:dyDescent="0.55000000000000004">
      <c r="A30" s="1" t="s">
        <v>20</v>
      </c>
      <c r="C30" s="18">
        <v>0</v>
      </c>
      <c r="D30" s="18"/>
      <c r="E30" s="18">
        <v>5232276810</v>
      </c>
      <c r="F30" s="18"/>
      <c r="G30" s="18">
        <v>0</v>
      </c>
      <c r="H30" s="8"/>
      <c r="I30" s="8">
        <f t="shared" si="0"/>
        <v>5232276810</v>
      </c>
      <c r="K30" s="12">
        <f t="shared" si="1"/>
        <v>5.9326026793682634E-3</v>
      </c>
      <c r="M30" s="18">
        <v>0</v>
      </c>
      <c r="N30" s="18"/>
      <c r="O30" s="18">
        <v>16164749243</v>
      </c>
      <c r="P30" s="18"/>
      <c r="Q30" s="18">
        <v>0</v>
      </c>
      <c r="R30" s="8"/>
      <c r="S30" s="8">
        <f t="shared" si="2"/>
        <v>16164749243</v>
      </c>
      <c r="U30" s="12">
        <f t="shared" si="3"/>
        <v>1.3242498796491989E-2</v>
      </c>
    </row>
    <row r="31" spans="1:21" x14ac:dyDescent="0.55000000000000004">
      <c r="A31" s="1" t="s">
        <v>19</v>
      </c>
      <c r="C31" s="18">
        <v>0</v>
      </c>
      <c r="D31" s="18"/>
      <c r="E31" s="18">
        <v>413873178</v>
      </c>
      <c r="F31" s="18"/>
      <c r="G31" s="18">
        <v>0</v>
      </c>
      <c r="H31" s="8"/>
      <c r="I31" s="8">
        <f t="shared" si="0"/>
        <v>413873178</v>
      </c>
      <c r="K31" s="12">
        <f t="shared" si="1"/>
        <v>4.6926896528654E-4</v>
      </c>
      <c r="M31" s="18">
        <v>0</v>
      </c>
      <c r="N31" s="18"/>
      <c r="O31" s="18">
        <v>1008392984</v>
      </c>
      <c r="P31" s="18"/>
      <c r="Q31" s="18">
        <v>0</v>
      </c>
      <c r="R31" s="8"/>
      <c r="S31" s="8">
        <f t="shared" si="2"/>
        <v>1008392984</v>
      </c>
      <c r="U31" s="12">
        <f t="shared" si="3"/>
        <v>8.2609650643319693E-4</v>
      </c>
    </row>
    <row r="32" spans="1:21" x14ac:dyDescent="0.55000000000000004">
      <c r="A32" s="1" t="s">
        <v>17</v>
      </c>
      <c r="C32" s="18">
        <v>0</v>
      </c>
      <c r="D32" s="18"/>
      <c r="E32" s="18">
        <v>4198717372</v>
      </c>
      <c r="F32" s="18"/>
      <c r="G32" s="18">
        <v>0</v>
      </c>
      <c r="H32" s="8"/>
      <c r="I32" s="8">
        <f t="shared" si="0"/>
        <v>4198717372</v>
      </c>
      <c r="K32" s="12">
        <f t="shared" si="1"/>
        <v>4.7607041514757462E-3</v>
      </c>
      <c r="M32" s="18">
        <v>0</v>
      </c>
      <c r="N32" s="18"/>
      <c r="O32" s="18">
        <v>-25123258752</v>
      </c>
      <c r="P32" s="18"/>
      <c r="Q32" s="18">
        <v>0</v>
      </c>
      <c r="R32" s="8"/>
      <c r="S32" s="8">
        <f t="shared" si="2"/>
        <v>-25123258752</v>
      </c>
      <c r="U32" s="12">
        <f t="shared" si="3"/>
        <v>-2.0581496117633085E-2</v>
      </c>
    </row>
    <row r="33" spans="1:21" x14ac:dyDescent="0.55000000000000004">
      <c r="A33" s="1" t="s">
        <v>30</v>
      </c>
      <c r="C33" s="18">
        <v>0</v>
      </c>
      <c r="D33" s="18"/>
      <c r="E33" s="18">
        <v>1437144688</v>
      </c>
      <c r="F33" s="18"/>
      <c r="G33" s="18">
        <v>0</v>
      </c>
      <c r="H33" s="8"/>
      <c r="I33" s="8">
        <f t="shared" si="0"/>
        <v>1437144688</v>
      </c>
      <c r="K33" s="12">
        <f t="shared" si="1"/>
        <v>1.6295025542940773E-3</v>
      </c>
      <c r="M33" s="18">
        <v>0</v>
      </c>
      <c r="N33" s="18"/>
      <c r="O33" s="18">
        <v>2175329746</v>
      </c>
      <c r="P33" s="18"/>
      <c r="Q33" s="18">
        <v>0</v>
      </c>
      <c r="R33" s="8"/>
      <c r="S33" s="8">
        <f t="shared" si="2"/>
        <v>2175329746</v>
      </c>
      <c r="U33" s="12">
        <f t="shared" si="3"/>
        <v>1.782075373414948E-3</v>
      </c>
    </row>
    <row r="34" spans="1:21" x14ac:dyDescent="0.55000000000000004">
      <c r="A34" s="1" t="s">
        <v>16</v>
      </c>
      <c r="C34" s="8">
        <v>0</v>
      </c>
      <c r="D34" s="8"/>
      <c r="E34" s="18">
        <v>78492270016</v>
      </c>
      <c r="F34" s="8"/>
      <c r="G34" s="8">
        <v>0</v>
      </c>
      <c r="H34" s="8"/>
      <c r="I34" s="8">
        <f t="shared" si="0"/>
        <v>78492270016</v>
      </c>
      <c r="K34" s="12">
        <f t="shared" si="1"/>
        <v>8.8998244610574956E-2</v>
      </c>
      <c r="M34" s="18">
        <v>0</v>
      </c>
      <c r="N34" s="18"/>
      <c r="O34" s="18">
        <v>5403502894</v>
      </c>
      <c r="P34" s="18"/>
      <c r="Q34" s="18">
        <v>0</v>
      </c>
      <c r="R34" s="8"/>
      <c r="S34" s="8">
        <f>M34+O34+Q34</f>
        <v>5403502894</v>
      </c>
      <c r="U34" s="12">
        <f t="shared" si="3"/>
        <v>4.4266619602294551E-3</v>
      </c>
    </row>
    <row r="35" spans="1:21" x14ac:dyDescent="0.55000000000000004">
      <c r="A35" s="1" t="s">
        <v>35</v>
      </c>
      <c r="C35" s="8">
        <v>0</v>
      </c>
      <c r="D35" s="8"/>
      <c r="E35" s="18">
        <v>4133350421</v>
      </c>
      <c r="F35" s="8"/>
      <c r="G35" s="8">
        <v>0</v>
      </c>
      <c r="H35" s="8"/>
      <c r="I35" s="8">
        <f t="shared" si="0"/>
        <v>4133350421</v>
      </c>
      <c r="K35" s="12">
        <f t="shared" si="1"/>
        <v>4.6865880137546738E-3</v>
      </c>
      <c r="M35" s="18">
        <v>0</v>
      </c>
      <c r="N35" s="18"/>
      <c r="O35" s="18">
        <v>5403502894</v>
      </c>
      <c r="P35" s="18"/>
      <c r="Q35" s="18">
        <v>0</v>
      </c>
      <c r="R35" s="8"/>
      <c r="S35" s="8">
        <f t="shared" si="2"/>
        <v>5403502894</v>
      </c>
      <c r="U35" s="12">
        <f t="shared" si="3"/>
        <v>4.4266619602294551E-3</v>
      </c>
    </row>
    <row r="36" spans="1:21" x14ac:dyDescent="0.55000000000000004">
      <c r="A36" s="1" t="s">
        <v>45</v>
      </c>
      <c r="C36" s="6">
        <f>SUM(C8:C35)</f>
        <v>0</v>
      </c>
      <c r="D36" s="5"/>
      <c r="E36" s="6">
        <f>SUM(E8:E35)</f>
        <v>879860551760</v>
      </c>
      <c r="F36" s="5"/>
      <c r="G36" s="6">
        <f>SUM(G8:G35)</f>
        <v>2092461577</v>
      </c>
      <c r="H36" s="5"/>
      <c r="I36" s="6">
        <f>SUM(I8:I35)</f>
        <v>881953013337</v>
      </c>
      <c r="K36" s="13">
        <f>SUM(K8:K35)</f>
        <v>1</v>
      </c>
      <c r="M36" s="6">
        <f>SUM(M8:M35)</f>
        <v>0</v>
      </c>
      <c r="N36" s="5"/>
      <c r="O36" s="6">
        <f>SUM(O8:O35)</f>
        <v>1218579678327</v>
      </c>
      <c r="P36" s="5"/>
      <c r="Q36" s="6">
        <f>SUM(Q8:Q35)</f>
        <v>2092453981</v>
      </c>
      <c r="R36" s="5"/>
      <c r="S36" s="6">
        <f>SUM(S8:S35)</f>
        <v>1220672132308</v>
      </c>
      <c r="U36" s="13">
        <f>SUM(U8:U35)</f>
        <v>1.0000000000000002</v>
      </c>
    </row>
    <row r="37" spans="1:21" x14ac:dyDescent="0.55000000000000004">
      <c r="E37" s="1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topLeftCell="A28" workbookViewId="0">
      <selection activeCell="O44" sqref="O44"/>
    </sheetView>
  </sheetViews>
  <sheetFormatPr defaultRowHeight="24" x14ac:dyDescent="0.55000000000000004"/>
  <cols>
    <col min="1" max="1" width="43.5703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4" style="1" customWidth="1"/>
    <col min="14" max="14" width="1" style="1" customWidth="1"/>
    <col min="15" max="15" width="22" style="1" customWidth="1"/>
    <col min="16" max="16" width="1" style="1" customWidth="1"/>
    <col min="17" max="17" width="2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  <c r="N2" s="42" t="s">
        <v>0</v>
      </c>
      <c r="O2" s="42" t="s">
        <v>0</v>
      </c>
      <c r="P2" s="42" t="s">
        <v>0</v>
      </c>
      <c r="Q2" s="42" t="s">
        <v>0</v>
      </c>
    </row>
    <row r="3" spans="1:17" ht="24.75" x14ac:dyDescent="0.55000000000000004">
      <c r="A3" s="42" t="s">
        <v>268</v>
      </c>
      <c r="B3" s="42" t="s">
        <v>268</v>
      </c>
      <c r="C3" s="42" t="s">
        <v>268</v>
      </c>
      <c r="D3" s="42" t="s">
        <v>268</v>
      </c>
      <c r="E3" s="42" t="s">
        <v>268</v>
      </c>
      <c r="F3" s="42" t="s">
        <v>268</v>
      </c>
      <c r="G3" s="42" t="s">
        <v>268</v>
      </c>
      <c r="H3" s="42" t="s">
        <v>268</v>
      </c>
      <c r="I3" s="42" t="s">
        <v>268</v>
      </c>
      <c r="J3" s="42" t="s">
        <v>268</v>
      </c>
      <c r="K3" s="42" t="s">
        <v>268</v>
      </c>
      <c r="L3" s="42" t="s">
        <v>268</v>
      </c>
      <c r="M3" s="42" t="s">
        <v>268</v>
      </c>
      <c r="N3" s="42" t="s">
        <v>268</v>
      </c>
      <c r="O3" s="42" t="s">
        <v>268</v>
      </c>
      <c r="P3" s="42" t="s">
        <v>268</v>
      </c>
      <c r="Q3" s="42" t="s">
        <v>268</v>
      </c>
    </row>
    <row r="4" spans="1:17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  <c r="N4" s="42" t="s">
        <v>2</v>
      </c>
      <c r="O4" s="42" t="s">
        <v>2</v>
      </c>
      <c r="P4" s="42" t="s">
        <v>2</v>
      </c>
      <c r="Q4" s="42" t="s">
        <v>2</v>
      </c>
    </row>
    <row r="6" spans="1:17" ht="24.75" x14ac:dyDescent="0.55000000000000004">
      <c r="A6" s="41" t="s">
        <v>272</v>
      </c>
      <c r="C6" s="41" t="s">
        <v>270</v>
      </c>
      <c r="D6" s="41" t="s">
        <v>270</v>
      </c>
      <c r="E6" s="41" t="s">
        <v>270</v>
      </c>
      <c r="F6" s="41" t="s">
        <v>270</v>
      </c>
      <c r="G6" s="41" t="s">
        <v>270</v>
      </c>
      <c r="H6" s="41" t="s">
        <v>270</v>
      </c>
      <c r="I6" s="41" t="s">
        <v>270</v>
      </c>
      <c r="K6" s="41" t="s">
        <v>271</v>
      </c>
      <c r="L6" s="41" t="s">
        <v>271</v>
      </c>
      <c r="M6" s="41" t="s">
        <v>271</v>
      </c>
      <c r="N6" s="41" t="s">
        <v>271</v>
      </c>
      <c r="O6" s="41" t="s">
        <v>271</v>
      </c>
      <c r="P6" s="41" t="s">
        <v>271</v>
      </c>
      <c r="Q6" s="41" t="s">
        <v>271</v>
      </c>
    </row>
    <row r="7" spans="1:17" ht="24.75" x14ac:dyDescent="0.55000000000000004">
      <c r="A7" s="41" t="s">
        <v>272</v>
      </c>
      <c r="C7" s="41" t="s">
        <v>300</v>
      </c>
      <c r="E7" s="41" t="s">
        <v>297</v>
      </c>
      <c r="G7" s="41" t="s">
        <v>298</v>
      </c>
      <c r="I7" s="41" t="s">
        <v>301</v>
      </c>
      <c r="K7" s="41" t="s">
        <v>300</v>
      </c>
      <c r="M7" s="41" t="s">
        <v>297</v>
      </c>
      <c r="O7" s="41" t="s">
        <v>298</v>
      </c>
      <c r="Q7" s="41" t="s">
        <v>301</v>
      </c>
    </row>
    <row r="8" spans="1:17" x14ac:dyDescent="0.55000000000000004">
      <c r="A8" s="1" t="s">
        <v>280</v>
      </c>
      <c r="C8" s="8">
        <v>0</v>
      </c>
      <c r="D8" s="8"/>
      <c r="E8" s="8">
        <v>0</v>
      </c>
      <c r="F8" s="8"/>
      <c r="G8" s="8">
        <v>0</v>
      </c>
      <c r="H8" s="8"/>
      <c r="I8" s="8">
        <f>C8+E8+G8</f>
        <v>0</v>
      </c>
      <c r="J8" s="8"/>
      <c r="K8" s="8">
        <v>6178125288</v>
      </c>
      <c r="L8" s="8"/>
      <c r="M8" s="8">
        <v>0</v>
      </c>
      <c r="N8" s="8"/>
      <c r="O8" s="8">
        <v>75467678321</v>
      </c>
      <c r="P8" s="8"/>
      <c r="Q8" s="8">
        <f>K8+M8+O8</f>
        <v>81645803609</v>
      </c>
    </row>
    <row r="9" spans="1:17" x14ac:dyDescent="0.55000000000000004">
      <c r="A9" s="1" t="s">
        <v>278</v>
      </c>
      <c r="C9" s="8">
        <v>0</v>
      </c>
      <c r="D9" s="8"/>
      <c r="E9" s="8">
        <v>0</v>
      </c>
      <c r="F9" s="8"/>
      <c r="G9" s="8">
        <v>0</v>
      </c>
      <c r="H9" s="8"/>
      <c r="I9" s="8">
        <f t="shared" ref="I9:I37" si="0">C9+E9+G9</f>
        <v>0</v>
      </c>
      <c r="J9" s="8"/>
      <c r="K9" s="8">
        <v>15742302286</v>
      </c>
      <c r="L9" s="8"/>
      <c r="M9" s="8">
        <v>0</v>
      </c>
      <c r="N9" s="8"/>
      <c r="O9" s="8">
        <v>9709860009</v>
      </c>
      <c r="P9" s="8"/>
      <c r="Q9" s="8">
        <f t="shared" ref="Q9:Q37" si="1">K9+M9+O9</f>
        <v>25452162295</v>
      </c>
    </row>
    <row r="10" spans="1:17" x14ac:dyDescent="0.55000000000000004">
      <c r="A10" s="1" t="s">
        <v>276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f t="shared" si="0"/>
        <v>0</v>
      </c>
      <c r="J10" s="8"/>
      <c r="K10" s="8">
        <v>2508896712</v>
      </c>
      <c r="L10" s="8"/>
      <c r="M10" s="8">
        <v>0</v>
      </c>
      <c r="N10" s="8"/>
      <c r="O10" s="8">
        <v>6003961396</v>
      </c>
      <c r="P10" s="8"/>
      <c r="Q10" s="8">
        <f t="shared" si="1"/>
        <v>8512858108</v>
      </c>
    </row>
    <row r="11" spans="1:17" x14ac:dyDescent="0.55000000000000004">
      <c r="A11" s="1" t="s">
        <v>163</v>
      </c>
      <c r="C11" s="8">
        <v>502366105559</v>
      </c>
      <c r="D11" s="8"/>
      <c r="E11" s="8">
        <v>-25299619601</v>
      </c>
      <c r="F11" s="8"/>
      <c r="G11" s="8">
        <v>0</v>
      </c>
      <c r="H11" s="8"/>
      <c r="I11" s="8">
        <f t="shared" si="0"/>
        <v>477066485958</v>
      </c>
      <c r="J11" s="8"/>
      <c r="K11" s="8">
        <v>1373975033384</v>
      </c>
      <c r="L11" s="8"/>
      <c r="M11" s="8">
        <v>-2523408732498</v>
      </c>
      <c r="N11" s="8"/>
      <c r="O11" s="8">
        <v>0</v>
      </c>
      <c r="P11" s="8"/>
      <c r="Q11" s="8">
        <f t="shared" si="1"/>
        <v>-1149433699114</v>
      </c>
    </row>
    <row r="12" spans="1:17" x14ac:dyDescent="0.55000000000000004">
      <c r="A12" s="1" t="s">
        <v>159</v>
      </c>
      <c r="C12" s="8">
        <v>21494933202</v>
      </c>
      <c r="D12" s="8"/>
      <c r="E12" s="8">
        <v>-40799508459</v>
      </c>
      <c r="F12" s="8"/>
      <c r="G12" s="8">
        <v>0</v>
      </c>
      <c r="H12" s="8"/>
      <c r="I12" s="8">
        <f t="shared" si="0"/>
        <v>-19304575257</v>
      </c>
      <c r="J12" s="8"/>
      <c r="K12" s="8">
        <v>61453778940</v>
      </c>
      <c r="L12" s="8"/>
      <c r="M12" s="8">
        <v>-60948553517</v>
      </c>
      <c r="N12" s="8"/>
      <c r="O12" s="8">
        <v>0</v>
      </c>
      <c r="P12" s="8"/>
      <c r="Q12" s="8">
        <f t="shared" si="1"/>
        <v>505225423</v>
      </c>
    </row>
    <row r="13" spans="1:17" x14ac:dyDescent="0.55000000000000004">
      <c r="A13" s="1" t="s">
        <v>128</v>
      </c>
      <c r="C13" s="8">
        <v>19139959017</v>
      </c>
      <c r="D13" s="8"/>
      <c r="E13" s="8">
        <v>7238719489</v>
      </c>
      <c r="F13" s="8"/>
      <c r="G13" s="8">
        <v>0</v>
      </c>
      <c r="H13" s="8"/>
      <c r="I13" s="8">
        <f t="shared" si="0"/>
        <v>26378678506</v>
      </c>
      <c r="J13" s="8"/>
      <c r="K13" s="8">
        <v>57787588261</v>
      </c>
      <c r="L13" s="8"/>
      <c r="M13" s="8">
        <v>21482167534</v>
      </c>
      <c r="N13" s="8"/>
      <c r="O13" s="8">
        <v>0</v>
      </c>
      <c r="P13" s="8"/>
      <c r="Q13" s="8">
        <f t="shared" si="1"/>
        <v>79269755795</v>
      </c>
    </row>
    <row r="14" spans="1:17" x14ac:dyDescent="0.55000000000000004">
      <c r="A14" s="1" t="s">
        <v>155</v>
      </c>
      <c r="C14" s="8">
        <v>18433777324</v>
      </c>
      <c r="D14" s="8"/>
      <c r="E14" s="8">
        <v>-56251820157</v>
      </c>
      <c r="F14" s="8"/>
      <c r="G14" s="8">
        <v>0</v>
      </c>
      <c r="H14" s="8"/>
      <c r="I14" s="8">
        <f t="shared" si="0"/>
        <v>-37818042833</v>
      </c>
      <c r="J14" s="8"/>
      <c r="K14" s="8">
        <v>56420067666</v>
      </c>
      <c r="L14" s="8"/>
      <c r="M14" s="8">
        <v>-49002101094</v>
      </c>
      <c r="N14" s="8"/>
      <c r="O14" s="8">
        <v>0</v>
      </c>
      <c r="P14" s="8"/>
      <c r="Q14" s="8">
        <f t="shared" si="1"/>
        <v>7417966572</v>
      </c>
    </row>
    <row r="15" spans="1:17" x14ac:dyDescent="0.55000000000000004">
      <c r="A15" s="1" t="s">
        <v>167</v>
      </c>
      <c r="C15" s="8">
        <v>8827324694</v>
      </c>
      <c r="D15" s="8"/>
      <c r="E15" s="8">
        <v>3387918713</v>
      </c>
      <c r="F15" s="8"/>
      <c r="G15" s="8">
        <v>0</v>
      </c>
      <c r="H15" s="8"/>
      <c r="I15" s="8">
        <f t="shared" si="0"/>
        <v>12215243407</v>
      </c>
      <c r="J15" s="8"/>
      <c r="K15" s="8">
        <v>26013984221</v>
      </c>
      <c r="L15" s="8"/>
      <c r="M15" s="8">
        <v>10054410376</v>
      </c>
      <c r="N15" s="8"/>
      <c r="O15" s="8">
        <v>0</v>
      </c>
      <c r="P15" s="8"/>
      <c r="Q15" s="8">
        <f t="shared" si="1"/>
        <v>36068394597</v>
      </c>
    </row>
    <row r="16" spans="1:17" x14ac:dyDescent="0.55000000000000004">
      <c r="A16" s="1" t="s">
        <v>151</v>
      </c>
      <c r="C16" s="8">
        <v>104169262209</v>
      </c>
      <c r="D16" s="8"/>
      <c r="E16" s="8">
        <v>58566310468</v>
      </c>
      <c r="F16" s="8"/>
      <c r="G16" s="8">
        <v>0</v>
      </c>
      <c r="H16" s="8"/>
      <c r="I16" s="8">
        <f t="shared" si="0"/>
        <v>162735572677</v>
      </c>
      <c r="J16" s="8"/>
      <c r="K16" s="8">
        <v>297168865807</v>
      </c>
      <c r="L16" s="8"/>
      <c r="M16" s="8">
        <v>247015142792</v>
      </c>
      <c r="N16" s="8"/>
      <c r="O16" s="8">
        <v>0</v>
      </c>
      <c r="P16" s="8"/>
      <c r="Q16" s="8">
        <f t="shared" si="1"/>
        <v>544184008599</v>
      </c>
    </row>
    <row r="17" spans="1:17" x14ac:dyDescent="0.55000000000000004">
      <c r="A17" s="1" t="s">
        <v>124</v>
      </c>
      <c r="C17" s="8">
        <v>72089399117</v>
      </c>
      <c r="D17" s="8"/>
      <c r="E17" s="8">
        <v>22471044414</v>
      </c>
      <c r="F17" s="8"/>
      <c r="G17" s="8">
        <v>0</v>
      </c>
      <c r="H17" s="8"/>
      <c r="I17" s="8">
        <f t="shared" si="0"/>
        <v>94560443531</v>
      </c>
      <c r="J17" s="8"/>
      <c r="K17" s="8">
        <v>216388817585</v>
      </c>
      <c r="L17" s="8"/>
      <c r="M17" s="8">
        <v>65830544031</v>
      </c>
      <c r="N17" s="8"/>
      <c r="O17" s="8">
        <v>0</v>
      </c>
      <c r="P17" s="8"/>
      <c r="Q17" s="8">
        <f t="shared" si="1"/>
        <v>282219361616</v>
      </c>
    </row>
    <row r="18" spans="1:17" x14ac:dyDescent="0.55000000000000004">
      <c r="A18" s="1" t="s">
        <v>147</v>
      </c>
      <c r="C18" s="8">
        <v>9298742909</v>
      </c>
      <c r="D18" s="8"/>
      <c r="E18" s="8">
        <v>10803610844</v>
      </c>
      <c r="F18" s="8"/>
      <c r="G18" s="8">
        <v>0</v>
      </c>
      <c r="H18" s="8"/>
      <c r="I18" s="8">
        <f t="shared" si="0"/>
        <v>20102353753</v>
      </c>
      <c r="J18" s="8"/>
      <c r="K18" s="8">
        <v>26675190574</v>
      </c>
      <c r="L18" s="8"/>
      <c r="M18" s="8">
        <v>10176673639</v>
      </c>
      <c r="N18" s="8"/>
      <c r="O18" s="8">
        <v>0</v>
      </c>
      <c r="P18" s="8"/>
      <c r="Q18" s="8">
        <f t="shared" si="1"/>
        <v>36851864213</v>
      </c>
    </row>
    <row r="19" spans="1:17" x14ac:dyDescent="0.55000000000000004">
      <c r="A19" s="1" t="s">
        <v>144</v>
      </c>
      <c r="C19" s="8">
        <v>20581538451</v>
      </c>
      <c r="D19" s="8"/>
      <c r="E19" s="8">
        <v>-8403674344</v>
      </c>
      <c r="F19" s="8"/>
      <c r="G19" s="8">
        <v>0</v>
      </c>
      <c r="H19" s="8"/>
      <c r="I19" s="8">
        <f t="shared" si="0"/>
        <v>12177864107</v>
      </c>
      <c r="J19" s="8"/>
      <c r="K19" s="8">
        <v>59122623856</v>
      </c>
      <c r="L19" s="8"/>
      <c r="M19" s="8">
        <v>-20188617660</v>
      </c>
      <c r="N19" s="8"/>
      <c r="O19" s="8">
        <v>0</v>
      </c>
      <c r="P19" s="8"/>
      <c r="Q19" s="8">
        <f t="shared" si="1"/>
        <v>38934006196</v>
      </c>
    </row>
    <row r="20" spans="1:17" x14ac:dyDescent="0.55000000000000004">
      <c r="A20" s="1" t="s">
        <v>120</v>
      </c>
      <c r="C20" s="8">
        <v>18610992747</v>
      </c>
      <c r="D20" s="8"/>
      <c r="E20" s="8">
        <v>9590223365</v>
      </c>
      <c r="F20" s="8"/>
      <c r="G20" s="8">
        <v>0</v>
      </c>
      <c r="H20" s="8"/>
      <c r="I20" s="8">
        <f t="shared" si="0"/>
        <v>28201216112</v>
      </c>
      <c r="J20" s="8"/>
      <c r="K20" s="8">
        <v>56207670880</v>
      </c>
      <c r="L20" s="8"/>
      <c r="M20" s="8">
        <v>19539522814</v>
      </c>
      <c r="N20" s="8"/>
      <c r="O20" s="8">
        <v>0</v>
      </c>
      <c r="P20" s="8"/>
      <c r="Q20" s="8">
        <f t="shared" si="1"/>
        <v>75747193694</v>
      </c>
    </row>
    <row r="21" spans="1:17" x14ac:dyDescent="0.55000000000000004">
      <c r="A21" s="1" t="s">
        <v>140</v>
      </c>
      <c r="C21" s="8">
        <v>87941696756</v>
      </c>
      <c r="D21" s="8"/>
      <c r="E21" s="8">
        <v>-4265009724</v>
      </c>
      <c r="F21" s="8"/>
      <c r="G21" s="8">
        <v>0</v>
      </c>
      <c r="H21" s="8"/>
      <c r="I21" s="8">
        <f t="shared" si="0"/>
        <v>83676687032</v>
      </c>
      <c r="J21" s="8"/>
      <c r="K21" s="8">
        <v>126611455352</v>
      </c>
      <c r="L21" s="8"/>
      <c r="M21" s="8">
        <v>38518187776</v>
      </c>
      <c r="N21" s="8"/>
      <c r="O21" s="8">
        <v>0</v>
      </c>
      <c r="P21" s="8"/>
      <c r="Q21" s="8">
        <f t="shared" si="1"/>
        <v>165129643128</v>
      </c>
    </row>
    <row r="22" spans="1:17" x14ac:dyDescent="0.55000000000000004">
      <c r="A22" s="1" t="s">
        <v>136</v>
      </c>
      <c r="C22" s="8">
        <v>45372382984</v>
      </c>
      <c r="D22" s="8"/>
      <c r="E22" s="8">
        <v>35657618214</v>
      </c>
      <c r="F22" s="8"/>
      <c r="G22" s="8">
        <v>0</v>
      </c>
      <c r="H22" s="8"/>
      <c r="I22" s="8">
        <f t="shared" si="0"/>
        <v>81030001198</v>
      </c>
      <c r="J22" s="8"/>
      <c r="K22" s="8">
        <v>130075937174</v>
      </c>
      <c r="L22" s="8"/>
      <c r="M22" s="8">
        <v>9039849692</v>
      </c>
      <c r="N22" s="8"/>
      <c r="O22" s="8">
        <v>0</v>
      </c>
      <c r="P22" s="8"/>
      <c r="Q22" s="8">
        <f t="shared" si="1"/>
        <v>139115786866</v>
      </c>
    </row>
    <row r="23" spans="1:17" x14ac:dyDescent="0.55000000000000004">
      <c r="A23" s="1" t="s">
        <v>132</v>
      </c>
      <c r="C23" s="8">
        <v>230155163564</v>
      </c>
      <c r="D23" s="8"/>
      <c r="E23" s="8">
        <v>218921071479</v>
      </c>
      <c r="F23" s="8"/>
      <c r="G23" s="8">
        <v>0</v>
      </c>
      <c r="H23" s="8"/>
      <c r="I23" s="8">
        <f t="shared" si="0"/>
        <v>449076235043</v>
      </c>
      <c r="J23" s="8"/>
      <c r="K23" s="8">
        <v>694465050673</v>
      </c>
      <c r="L23" s="8"/>
      <c r="M23" s="8">
        <v>591019407110</v>
      </c>
      <c r="N23" s="8"/>
      <c r="O23" s="8">
        <v>0</v>
      </c>
      <c r="P23" s="8"/>
      <c r="Q23" s="8">
        <f t="shared" si="1"/>
        <v>1285484457783</v>
      </c>
    </row>
    <row r="24" spans="1:17" x14ac:dyDescent="0.55000000000000004">
      <c r="A24" s="1" t="s">
        <v>116</v>
      </c>
      <c r="C24" s="8">
        <v>47703926364</v>
      </c>
      <c r="D24" s="8"/>
      <c r="E24" s="8">
        <v>28828882837</v>
      </c>
      <c r="F24" s="8"/>
      <c r="G24" s="8">
        <v>0</v>
      </c>
      <c r="H24" s="8"/>
      <c r="I24" s="8">
        <f t="shared" si="0"/>
        <v>76532809201</v>
      </c>
      <c r="J24" s="8"/>
      <c r="K24" s="8">
        <v>137365073904</v>
      </c>
      <c r="L24" s="8"/>
      <c r="M24" s="8">
        <v>85556684550</v>
      </c>
      <c r="N24" s="8"/>
      <c r="O24" s="8">
        <v>0</v>
      </c>
      <c r="P24" s="8"/>
      <c r="Q24" s="8">
        <f t="shared" si="1"/>
        <v>222921758454</v>
      </c>
    </row>
    <row r="25" spans="1:17" x14ac:dyDescent="0.55000000000000004">
      <c r="A25" s="1" t="s">
        <v>94</v>
      </c>
      <c r="C25" s="8">
        <v>18621272043</v>
      </c>
      <c r="D25" s="8"/>
      <c r="E25" s="8">
        <v>10720084581</v>
      </c>
      <c r="F25" s="8"/>
      <c r="G25" s="8">
        <v>0</v>
      </c>
      <c r="H25" s="8"/>
      <c r="I25" s="8">
        <f t="shared" si="0"/>
        <v>29341356624</v>
      </c>
      <c r="J25" s="8"/>
      <c r="K25" s="8">
        <v>53833956975</v>
      </c>
      <c r="L25" s="8"/>
      <c r="M25" s="8">
        <v>31815867088</v>
      </c>
      <c r="N25" s="8"/>
      <c r="O25" s="8">
        <v>0</v>
      </c>
      <c r="P25" s="8"/>
      <c r="Q25" s="8">
        <f t="shared" si="1"/>
        <v>85649824063</v>
      </c>
    </row>
    <row r="26" spans="1:17" x14ac:dyDescent="0.55000000000000004">
      <c r="A26" s="1" t="s">
        <v>110</v>
      </c>
      <c r="C26" s="8">
        <v>0</v>
      </c>
      <c r="D26" s="8"/>
      <c r="E26" s="8">
        <v>17346592083</v>
      </c>
      <c r="F26" s="8"/>
      <c r="G26" s="8">
        <v>0</v>
      </c>
      <c r="H26" s="8"/>
      <c r="I26" s="8">
        <f t="shared" si="0"/>
        <v>17346592083</v>
      </c>
      <c r="J26" s="8"/>
      <c r="K26" s="8">
        <v>0</v>
      </c>
      <c r="L26" s="8"/>
      <c r="M26" s="8">
        <v>45173946002</v>
      </c>
      <c r="N26" s="8"/>
      <c r="O26" s="8">
        <v>0</v>
      </c>
      <c r="P26" s="8"/>
      <c r="Q26" s="8">
        <f t="shared" si="1"/>
        <v>45173946002</v>
      </c>
    </row>
    <row r="27" spans="1:17" x14ac:dyDescent="0.55000000000000004">
      <c r="A27" s="1" t="s">
        <v>103</v>
      </c>
      <c r="C27" s="8">
        <v>0</v>
      </c>
      <c r="D27" s="8"/>
      <c r="E27" s="8">
        <v>1507075999</v>
      </c>
      <c r="F27" s="8"/>
      <c r="G27" s="8">
        <v>0</v>
      </c>
      <c r="H27" s="8"/>
      <c r="I27" s="8">
        <f t="shared" si="0"/>
        <v>1507075999</v>
      </c>
      <c r="J27" s="8"/>
      <c r="K27" s="8">
        <v>0</v>
      </c>
      <c r="L27" s="8"/>
      <c r="M27" s="8">
        <v>4368443717</v>
      </c>
      <c r="N27" s="8"/>
      <c r="O27" s="8">
        <v>0</v>
      </c>
      <c r="P27" s="8"/>
      <c r="Q27" s="8">
        <f t="shared" si="1"/>
        <v>4368443717</v>
      </c>
    </row>
    <row r="28" spans="1:17" x14ac:dyDescent="0.55000000000000004">
      <c r="A28" s="1" t="s">
        <v>113</v>
      </c>
      <c r="C28" s="8">
        <v>0</v>
      </c>
      <c r="D28" s="8"/>
      <c r="E28" s="8">
        <v>10534495893</v>
      </c>
      <c r="F28" s="8"/>
      <c r="G28" s="8">
        <v>0</v>
      </c>
      <c r="H28" s="8"/>
      <c r="I28" s="8">
        <f t="shared" si="0"/>
        <v>10534495893</v>
      </c>
      <c r="J28" s="8"/>
      <c r="K28" s="8">
        <v>0</v>
      </c>
      <c r="L28" s="8"/>
      <c r="M28" s="8">
        <v>44145920160</v>
      </c>
      <c r="N28" s="8"/>
      <c r="O28" s="8">
        <v>0</v>
      </c>
      <c r="P28" s="8"/>
      <c r="Q28" s="8">
        <f t="shared" si="1"/>
        <v>44145920160</v>
      </c>
    </row>
    <row r="29" spans="1:17" x14ac:dyDescent="0.55000000000000004">
      <c r="A29" s="1" t="s">
        <v>106</v>
      </c>
      <c r="C29" s="8">
        <v>0</v>
      </c>
      <c r="D29" s="8"/>
      <c r="E29" s="8">
        <v>10147251799</v>
      </c>
      <c r="F29" s="8"/>
      <c r="G29" s="8">
        <v>0</v>
      </c>
      <c r="H29" s="8"/>
      <c r="I29" s="8">
        <f t="shared" si="0"/>
        <v>10147251799</v>
      </c>
      <c r="J29" s="8"/>
      <c r="K29" s="8">
        <v>0</v>
      </c>
      <c r="L29" s="8"/>
      <c r="M29" s="8">
        <v>32129040111</v>
      </c>
      <c r="N29" s="8"/>
      <c r="O29" s="8">
        <v>0</v>
      </c>
      <c r="P29" s="8"/>
      <c r="Q29" s="8">
        <f t="shared" si="1"/>
        <v>32129040111</v>
      </c>
    </row>
    <row r="30" spans="1:17" x14ac:dyDescent="0.55000000000000004">
      <c r="A30" s="1" t="s">
        <v>98</v>
      </c>
      <c r="C30" s="8">
        <v>0</v>
      </c>
      <c r="D30" s="8"/>
      <c r="E30" s="8">
        <v>1863639821</v>
      </c>
      <c r="F30" s="8"/>
      <c r="G30" s="8">
        <v>0</v>
      </c>
      <c r="H30" s="8"/>
      <c r="I30" s="8">
        <f t="shared" si="0"/>
        <v>1863639821</v>
      </c>
      <c r="J30" s="8"/>
      <c r="K30" s="8">
        <v>0</v>
      </c>
      <c r="L30" s="8"/>
      <c r="M30" s="8">
        <v>5632042910</v>
      </c>
      <c r="N30" s="8"/>
      <c r="O30" s="8">
        <v>0</v>
      </c>
      <c r="P30" s="8"/>
      <c r="Q30" s="8">
        <f t="shared" si="1"/>
        <v>5632042910</v>
      </c>
    </row>
    <row r="31" spans="1:17" x14ac:dyDescent="0.55000000000000004">
      <c r="A31" s="1" t="s">
        <v>101</v>
      </c>
      <c r="C31" s="8">
        <v>0</v>
      </c>
      <c r="D31" s="8"/>
      <c r="E31" s="8">
        <v>27942917</v>
      </c>
      <c r="F31" s="8"/>
      <c r="G31" s="8">
        <v>0</v>
      </c>
      <c r="H31" s="8"/>
      <c r="I31" s="8">
        <f t="shared" si="0"/>
        <v>27942917</v>
      </c>
      <c r="J31" s="8"/>
      <c r="K31" s="8">
        <v>0</v>
      </c>
      <c r="L31" s="8"/>
      <c r="M31" s="8">
        <v>75569071</v>
      </c>
      <c r="N31" s="8"/>
      <c r="O31" s="8">
        <v>0</v>
      </c>
      <c r="P31" s="8"/>
      <c r="Q31" s="8">
        <f t="shared" si="1"/>
        <v>75569071</v>
      </c>
    </row>
    <row r="32" spans="1:17" x14ac:dyDescent="0.55000000000000004">
      <c r="A32" s="1" t="s">
        <v>86</v>
      </c>
      <c r="C32" s="8">
        <v>0</v>
      </c>
      <c r="D32" s="8"/>
      <c r="E32" s="8">
        <v>129224437507</v>
      </c>
      <c r="F32" s="8"/>
      <c r="G32" s="8">
        <v>0</v>
      </c>
      <c r="H32" s="8"/>
      <c r="I32" s="8">
        <f t="shared" si="0"/>
        <v>129224437507</v>
      </c>
      <c r="J32" s="8"/>
      <c r="K32" s="8">
        <v>0</v>
      </c>
      <c r="L32" s="8"/>
      <c r="M32" s="8">
        <v>373610944686</v>
      </c>
      <c r="N32" s="8"/>
      <c r="O32" s="8">
        <v>0</v>
      </c>
      <c r="P32" s="8"/>
      <c r="Q32" s="8">
        <f t="shared" si="1"/>
        <v>373610944686</v>
      </c>
    </row>
    <row r="33" spans="1:17" x14ac:dyDescent="0.55000000000000004">
      <c r="A33" s="1" t="s">
        <v>82</v>
      </c>
      <c r="C33" s="8">
        <v>0</v>
      </c>
      <c r="D33" s="8"/>
      <c r="E33" s="8">
        <v>81255221729</v>
      </c>
      <c r="F33" s="8"/>
      <c r="G33" s="8">
        <v>0</v>
      </c>
      <c r="H33" s="8"/>
      <c r="I33" s="8">
        <f t="shared" si="0"/>
        <v>81255221729</v>
      </c>
      <c r="J33" s="8"/>
      <c r="K33" s="8">
        <v>0</v>
      </c>
      <c r="L33" s="8"/>
      <c r="M33" s="8">
        <v>234652377124</v>
      </c>
      <c r="N33" s="8"/>
      <c r="O33" s="8">
        <v>0</v>
      </c>
      <c r="P33" s="8"/>
      <c r="Q33" s="8">
        <f t="shared" si="1"/>
        <v>234652377124</v>
      </c>
    </row>
    <row r="34" spans="1:17" x14ac:dyDescent="0.55000000000000004">
      <c r="A34" s="1" t="s">
        <v>78</v>
      </c>
      <c r="C34" s="8">
        <v>0</v>
      </c>
      <c r="D34" s="8"/>
      <c r="E34" s="8">
        <v>76441887147</v>
      </c>
      <c r="F34" s="8"/>
      <c r="G34" s="8">
        <v>0</v>
      </c>
      <c r="H34" s="8"/>
      <c r="I34" s="8">
        <f t="shared" si="0"/>
        <v>76441887147</v>
      </c>
      <c r="J34" s="8"/>
      <c r="K34" s="8">
        <v>0</v>
      </c>
      <c r="L34" s="8"/>
      <c r="M34" s="8">
        <v>221164534120</v>
      </c>
      <c r="N34" s="8"/>
      <c r="O34" s="8">
        <v>0</v>
      </c>
      <c r="P34" s="8"/>
      <c r="Q34" s="8">
        <f t="shared" si="1"/>
        <v>221164534120</v>
      </c>
    </row>
    <row r="35" spans="1:17" x14ac:dyDescent="0.55000000000000004">
      <c r="A35" s="1" t="s">
        <v>70</v>
      </c>
      <c r="C35" s="8">
        <v>0</v>
      </c>
      <c r="D35" s="8"/>
      <c r="E35" s="8">
        <v>0</v>
      </c>
      <c r="F35" s="8"/>
      <c r="G35" s="8">
        <v>0</v>
      </c>
      <c r="H35" s="8"/>
      <c r="I35" s="8">
        <f t="shared" si="0"/>
        <v>0</v>
      </c>
      <c r="J35" s="8"/>
      <c r="K35" s="8">
        <v>0</v>
      </c>
      <c r="L35" s="8"/>
      <c r="M35" s="8">
        <v>-25546485409</v>
      </c>
      <c r="N35" s="8"/>
      <c r="O35" s="8">
        <v>0</v>
      </c>
      <c r="P35" s="8"/>
      <c r="Q35" s="8">
        <f t="shared" si="1"/>
        <v>-25546485409</v>
      </c>
    </row>
    <row r="36" spans="1:17" x14ac:dyDescent="0.55000000000000004">
      <c r="A36" s="1" t="s">
        <v>90</v>
      </c>
      <c r="C36" s="8">
        <v>0</v>
      </c>
      <c r="D36" s="8"/>
      <c r="E36" s="8">
        <v>81834880326</v>
      </c>
      <c r="F36" s="8"/>
      <c r="G36" s="8">
        <v>0</v>
      </c>
      <c r="H36" s="8"/>
      <c r="I36" s="8">
        <f t="shared" si="0"/>
        <v>81834880326</v>
      </c>
      <c r="J36" s="8"/>
      <c r="K36" s="8">
        <v>0</v>
      </c>
      <c r="L36" s="8"/>
      <c r="M36" s="8">
        <v>186808319458</v>
      </c>
      <c r="N36" s="8"/>
      <c r="O36" s="8">
        <v>0</v>
      </c>
      <c r="P36" s="8"/>
      <c r="Q36" s="8">
        <f t="shared" si="1"/>
        <v>186808319458</v>
      </c>
    </row>
    <row r="37" spans="1:17" x14ac:dyDescent="0.55000000000000004">
      <c r="A37" s="1" t="s">
        <v>74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0</v>
      </c>
      <c r="L37" s="8"/>
      <c r="M37" s="8">
        <v>-309535490</v>
      </c>
      <c r="N37" s="8"/>
      <c r="O37" s="8">
        <v>0</v>
      </c>
      <c r="P37" s="8"/>
      <c r="Q37" s="8">
        <f t="shared" si="1"/>
        <v>-309535490</v>
      </c>
    </row>
    <row r="38" spans="1:17" ht="24.75" x14ac:dyDescent="0.6">
      <c r="A38" s="2" t="s">
        <v>45</v>
      </c>
      <c r="C38" s="6">
        <f>SUM(C8:C37)</f>
        <v>1224806476940</v>
      </c>
      <c r="D38" s="5"/>
      <c r="E38" s="6">
        <f>SUM(E8:E37)</f>
        <v>681349277340</v>
      </c>
      <c r="F38" s="5"/>
      <c r="G38" s="6">
        <f>SUM(G8:G37)</f>
        <v>0</v>
      </c>
      <c r="H38" s="5"/>
      <c r="I38" s="6">
        <f>SUM(I8:I37)</f>
        <v>1906155754280</v>
      </c>
      <c r="J38" s="5"/>
      <c r="K38" s="6">
        <f>SUM(K8:K37)</f>
        <v>3397994419538</v>
      </c>
      <c r="L38" s="5"/>
      <c r="M38" s="6">
        <f>SUM(M8:M37)</f>
        <v>-401594430907</v>
      </c>
      <c r="N38" s="5"/>
      <c r="O38" s="6">
        <f>SUM(O8:O37)</f>
        <v>91181499726</v>
      </c>
      <c r="P38" s="5"/>
      <c r="Q38" s="6">
        <f>SUM(Q8:Q37)</f>
        <v>3087581488357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0"/>
  <sheetViews>
    <sheetView rightToLeft="1" topLeftCell="A64" workbookViewId="0">
      <selection activeCell="I6" sqref="I6:K6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28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</row>
    <row r="3" spans="1:11" ht="24.75" x14ac:dyDescent="0.55000000000000004">
      <c r="A3" s="42" t="s">
        <v>268</v>
      </c>
      <c r="B3" s="42" t="s">
        <v>268</v>
      </c>
      <c r="C3" s="42" t="s">
        <v>268</v>
      </c>
      <c r="D3" s="42" t="s">
        <v>268</v>
      </c>
      <c r="E3" s="42" t="s">
        <v>268</v>
      </c>
      <c r="F3" s="42" t="s">
        <v>268</v>
      </c>
      <c r="G3" s="42" t="s">
        <v>268</v>
      </c>
      <c r="H3" s="42" t="s">
        <v>268</v>
      </c>
      <c r="I3" s="42" t="s">
        <v>268</v>
      </c>
      <c r="J3" s="42" t="s">
        <v>268</v>
      </c>
      <c r="K3" s="42" t="s">
        <v>268</v>
      </c>
    </row>
    <row r="4" spans="1:11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</row>
    <row r="6" spans="1:11" ht="24.75" x14ac:dyDescent="0.55000000000000004">
      <c r="A6" s="41" t="s">
        <v>302</v>
      </c>
      <c r="B6" s="41" t="s">
        <v>302</v>
      </c>
      <c r="C6" s="41" t="s">
        <v>302</v>
      </c>
      <c r="E6" s="41" t="s">
        <v>270</v>
      </c>
      <c r="F6" s="41" t="s">
        <v>270</v>
      </c>
      <c r="G6" s="41" t="s">
        <v>270</v>
      </c>
      <c r="I6" s="41" t="s">
        <v>271</v>
      </c>
      <c r="J6" s="41" t="s">
        <v>271</v>
      </c>
      <c r="K6" s="41" t="s">
        <v>271</v>
      </c>
    </row>
    <row r="7" spans="1:11" ht="24.75" x14ac:dyDescent="0.55000000000000004">
      <c r="A7" s="41" t="s">
        <v>303</v>
      </c>
      <c r="C7" s="41" t="s">
        <v>197</v>
      </c>
      <c r="E7" s="41" t="s">
        <v>304</v>
      </c>
      <c r="G7" s="41" t="s">
        <v>305</v>
      </c>
      <c r="I7" s="41" t="s">
        <v>304</v>
      </c>
      <c r="K7" s="41" t="s">
        <v>305</v>
      </c>
    </row>
    <row r="8" spans="1:11" x14ac:dyDescent="0.55000000000000004">
      <c r="A8" s="1" t="s">
        <v>201</v>
      </c>
      <c r="C8" s="5" t="s">
        <v>202</v>
      </c>
      <c r="D8" s="5"/>
      <c r="E8" s="11">
        <v>21810</v>
      </c>
      <c r="F8" s="5"/>
      <c r="G8" s="12">
        <f>E8/$E$79</f>
        <v>8.5476849090823822E-9</v>
      </c>
      <c r="H8" s="5"/>
      <c r="I8" s="11">
        <v>36393</v>
      </c>
      <c r="J8" s="5"/>
      <c r="K8" s="12">
        <f>I8/$I$79</f>
        <v>5.466001960347963E-9</v>
      </c>
    </row>
    <row r="9" spans="1:11" x14ac:dyDescent="0.55000000000000004">
      <c r="A9" s="1" t="s">
        <v>203</v>
      </c>
      <c r="C9" s="5" t="s">
        <v>204</v>
      </c>
      <c r="D9" s="5"/>
      <c r="E9" s="11">
        <v>38163</v>
      </c>
      <c r="F9" s="5"/>
      <c r="G9" s="12">
        <f t="shared" ref="G9:G72" si="0">E9/$E$79</f>
        <v>1.4956684969523657E-8</v>
      </c>
      <c r="H9" s="5"/>
      <c r="I9" s="11">
        <v>104014</v>
      </c>
      <c r="J9" s="5"/>
      <c r="K9" s="12">
        <f t="shared" ref="K9:K72" si="1">I9/$I$79</f>
        <v>1.562225504639994E-8</v>
      </c>
    </row>
    <row r="10" spans="1:11" x14ac:dyDescent="0.55000000000000004">
      <c r="A10" s="1" t="s">
        <v>205</v>
      </c>
      <c r="C10" s="5" t="s">
        <v>206</v>
      </c>
      <c r="D10" s="5"/>
      <c r="E10" s="11">
        <v>15668</v>
      </c>
      <c r="F10" s="5"/>
      <c r="G10" s="12">
        <f t="shared" si="0"/>
        <v>6.1405376962633084E-9</v>
      </c>
      <c r="H10" s="5"/>
      <c r="I10" s="11">
        <v>18508</v>
      </c>
      <c r="J10" s="5"/>
      <c r="K10" s="12">
        <f t="shared" si="1"/>
        <v>2.7797863402885196E-9</v>
      </c>
    </row>
    <row r="11" spans="1:11" x14ac:dyDescent="0.55000000000000004">
      <c r="A11" s="1" t="s">
        <v>207</v>
      </c>
      <c r="C11" s="5" t="s">
        <v>208</v>
      </c>
      <c r="D11" s="5"/>
      <c r="E11" s="11">
        <v>7349</v>
      </c>
      <c r="F11" s="5"/>
      <c r="G11" s="12">
        <f t="shared" si="0"/>
        <v>2.8801896559764524E-9</v>
      </c>
      <c r="H11" s="5"/>
      <c r="I11" s="11">
        <v>10382</v>
      </c>
      <c r="J11" s="5"/>
      <c r="K11" s="12">
        <f t="shared" si="1"/>
        <v>1.5593117454546905E-9</v>
      </c>
    </row>
    <row r="12" spans="1:11" x14ac:dyDescent="0.55000000000000004">
      <c r="A12" s="1" t="s">
        <v>209</v>
      </c>
      <c r="C12" s="5" t="s">
        <v>210</v>
      </c>
      <c r="D12" s="5"/>
      <c r="E12" s="11">
        <v>9434</v>
      </c>
      <c r="F12" s="5"/>
      <c r="G12" s="12">
        <f t="shared" si="0"/>
        <v>3.6973342243137637E-9</v>
      </c>
      <c r="H12" s="5"/>
      <c r="I12" s="11">
        <v>28310</v>
      </c>
      <c r="J12" s="5"/>
      <c r="K12" s="12">
        <f t="shared" si="1"/>
        <v>4.2519856977289816E-9</v>
      </c>
    </row>
    <row r="13" spans="1:11" x14ac:dyDescent="0.55000000000000004">
      <c r="A13" s="1" t="s">
        <v>211</v>
      </c>
      <c r="C13" s="5" t="s">
        <v>212</v>
      </c>
      <c r="D13" s="5"/>
      <c r="E13" s="11">
        <v>13678802841</v>
      </c>
      <c r="F13" s="5"/>
      <c r="G13" s="12">
        <f t="shared" si="0"/>
        <v>5.3609397807578589E-3</v>
      </c>
      <c r="H13" s="5"/>
      <c r="I13" s="11">
        <v>106880475526</v>
      </c>
      <c r="J13" s="5"/>
      <c r="K13" s="12">
        <f t="shared" si="1"/>
        <v>1.6052781819252012E-2</v>
      </c>
    </row>
    <row r="14" spans="1:11" x14ac:dyDescent="0.55000000000000004">
      <c r="A14" s="1" t="s">
        <v>203</v>
      </c>
      <c r="C14" s="5" t="s">
        <v>213</v>
      </c>
      <c r="D14" s="5"/>
      <c r="E14" s="11">
        <v>371928</v>
      </c>
      <c r="F14" s="5"/>
      <c r="G14" s="12">
        <f t="shared" si="0"/>
        <v>1.4576448202041229E-7</v>
      </c>
      <c r="H14" s="5"/>
      <c r="I14" s="11">
        <v>1088842</v>
      </c>
      <c r="J14" s="5"/>
      <c r="K14" s="12">
        <f t="shared" si="1"/>
        <v>1.6353728756929071E-7</v>
      </c>
    </row>
    <row r="15" spans="1:11" x14ac:dyDescent="0.55000000000000004">
      <c r="A15" s="1" t="s">
        <v>214</v>
      </c>
      <c r="C15" s="5" t="s">
        <v>215</v>
      </c>
      <c r="D15" s="5"/>
      <c r="E15" s="11">
        <v>26181</v>
      </c>
      <c r="F15" s="5"/>
      <c r="G15" s="12">
        <f t="shared" si="0"/>
        <v>1.0260749133639883E-8</v>
      </c>
      <c r="H15" s="5"/>
      <c r="I15" s="11">
        <v>76911</v>
      </c>
      <c r="J15" s="5"/>
      <c r="K15" s="12">
        <f t="shared" si="1"/>
        <v>1.1551553232004016E-8</v>
      </c>
    </row>
    <row r="16" spans="1:11" x14ac:dyDescent="0.55000000000000004">
      <c r="A16" s="1" t="s">
        <v>282</v>
      </c>
      <c r="C16" s="5" t="s">
        <v>306</v>
      </c>
      <c r="D16" s="5"/>
      <c r="E16" s="11">
        <v>0</v>
      </c>
      <c r="F16" s="5"/>
      <c r="G16" s="12">
        <f t="shared" si="0"/>
        <v>0</v>
      </c>
      <c r="H16" s="5"/>
      <c r="I16" s="11">
        <v>10710382508</v>
      </c>
      <c r="J16" s="5"/>
      <c r="K16" s="12">
        <f t="shared" si="1"/>
        <v>1.6086327531339688E-3</v>
      </c>
    </row>
    <row r="17" spans="1:11" x14ac:dyDescent="0.55000000000000004">
      <c r="A17" s="1" t="s">
        <v>216</v>
      </c>
      <c r="C17" s="5" t="s">
        <v>217</v>
      </c>
      <c r="D17" s="5"/>
      <c r="E17" s="11">
        <v>23780821904</v>
      </c>
      <c r="F17" s="5"/>
      <c r="G17" s="12">
        <f t="shared" si="0"/>
        <v>9.3200812707196958E-3</v>
      </c>
      <c r="H17" s="5"/>
      <c r="I17" s="11">
        <v>74289916867</v>
      </c>
      <c r="J17" s="5"/>
      <c r="K17" s="12">
        <f t="shared" si="1"/>
        <v>1.1157882868384282E-2</v>
      </c>
    </row>
    <row r="18" spans="1:11" x14ac:dyDescent="0.55000000000000004">
      <c r="A18" s="1" t="s">
        <v>218</v>
      </c>
      <c r="C18" s="5" t="s">
        <v>219</v>
      </c>
      <c r="D18" s="5"/>
      <c r="E18" s="11">
        <v>52657534216</v>
      </c>
      <c r="F18" s="5"/>
      <c r="G18" s="12">
        <f t="shared" si="0"/>
        <v>2.0637322813736467E-2</v>
      </c>
      <c r="H18" s="5"/>
      <c r="I18" s="11">
        <v>193993038338</v>
      </c>
      <c r="J18" s="5"/>
      <c r="K18" s="12">
        <f t="shared" si="1"/>
        <v>2.9136546254756833E-2</v>
      </c>
    </row>
    <row r="19" spans="1:11" x14ac:dyDescent="0.55000000000000004">
      <c r="A19" s="1" t="s">
        <v>283</v>
      </c>
      <c r="C19" s="5" t="s">
        <v>307</v>
      </c>
      <c r="D19" s="5"/>
      <c r="E19" s="11">
        <v>0</v>
      </c>
      <c r="F19" s="5"/>
      <c r="G19" s="12">
        <f t="shared" si="0"/>
        <v>0</v>
      </c>
      <c r="H19" s="5"/>
      <c r="I19" s="11">
        <v>4916393447</v>
      </c>
      <c r="J19" s="5"/>
      <c r="K19" s="12">
        <f t="shared" si="1"/>
        <v>7.384116785959904E-4</v>
      </c>
    </row>
    <row r="20" spans="1:11" x14ac:dyDescent="0.55000000000000004">
      <c r="A20" s="1" t="s">
        <v>201</v>
      </c>
      <c r="C20" s="5" t="s">
        <v>308</v>
      </c>
      <c r="D20" s="5"/>
      <c r="E20" s="11">
        <v>0</v>
      </c>
      <c r="F20" s="5"/>
      <c r="G20" s="12">
        <f t="shared" si="0"/>
        <v>0</v>
      </c>
      <c r="H20" s="5"/>
      <c r="I20" s="11">
        <v>1</v>
      </c>
      <c r="J20" s="5"/>
      <c r="K20" s="12">
        <f t="shared" si="1"/>
        <v>1.5019377243832504E-13</v>
      </c>
    </row>
    <row r="21" spans="1:11" x14ac:dyDescent="0.55000000000000004">
      <c r="A21" s="1" t="s">
        <v>218</v>
      </c>
      <c r="C21" s="5" t="s">
        <v>220</v>
      </c>
      <c r="D21" s="5"/>
      <c r="E21" s="11">
        <v>52657534216</v>
      </c>
      <c r="F21" s="5"/>
      <c r="G21" s="12">
        <f t="shared" si="0"/>
        <v>2.0637322813736467E-2</v>
      </c>
      <c r="H21" s="5"/>
      <c r="I21" s="11">
        <v>153675724157</v>
      </c>
      <c r="J21" s="5"/>
      <c r="K21" s="12">
        <f t="shared" si="1"/>
        <v>2.3081136743331267E-2</v>
      </c>
    </row>
    <row r="22" spans="1:11" x14ac:dyDescent="0.55000000000000004">
      <c r="A22" s="1" t="s">
        <v>209</v>
      </c>
      <c r="C22" s="5" t="s">
        <v>221</v>
      </c>
      <c r="D22" s="5"/>
      <c r="E22" s="11">
        <v>48767123307</v>
      </c>
      <c r="F22" s="5"/>
      <c r="G22" s="12">
        <f t="shared" si="0"/>
        <v>1.9112609076139552E-2</v>
      </c>
      <c r="H22" s="5"/>
      <c r="I22" s="11">
        <v>248294408270</v>
      </c>
      <c r="J22" s="5"/>
      <c r="K22" s="12">
        <f t="shared" si="1"/>
        <v>3.7292273853412945E-2</v>
      </c>
    </row>
    <row r="23" spans="1:11" x14ac:dyDescent="0.55000000000000004">
      <c r="A23" s="1" t="s">
        <v>241</v>
      </c>
      <c r="C23" s="5" t="s">
        <v>309</v>
      </c>
      <c r="D23" s="5"/>
      <c r="E23" s="11">
        <v>0</v>
      </c>
      <c r="F23" s="5"/>
      <c r="G23" s="12">
        <f t="shared" si="0"/>
        <v>0</v>
      </c>
      <c r="H23" s="5"/>
      <c r="I23" s="11">
        <v>8193989093</v>
      </c>
      <c r="J23" s="5"/>
      <c r="K23" s="12">
        <f t="shared" si="1"/>
        <v>1.2306861331961593E-3</v>
      </c>
    </row>
    <row r="24" spans="1:11" x14ac:dyDescent="0.55000000000000004">
      <c r="A24" s="1" t="s">
        <v>284</v>
      </c>
      <c r="C24" s="5" t="s">
        <v>310</v>
      </c>
      <c r="D24" s="5"/>
      <c r="E24" s="11">
        <v>431221432</v>
      </c>
      <c r="F24" s="5"/>
      <c r="G24" s="12">
        <f t="shared" si="0"/>
        <v>1.6900251842179249E-4</v>
      </c>
      <c r="H24" s="5"/>
      <c r="I24" s="11">
        <v>46321632374</v>
      </c>
      <c r="J24" s="5"/>
      <c r="K24" s="12">
        <f t="shared" si="1"/>
        <v>6.9572207117523056E-3</v>
      </c>
    </row>
    <row r="25" spans="1:11" x14ac:dyDescent="0.55000000000000004">
      <c r="A25" s="1" t="s">
        <v>201</v>
      </c>
      <c r="C25" s="5" t="s">
        <v>311</v>
      </c>
      <c r="D25" s="5"/>
      <c r="E25" s="11">
        <v>431221432</v>
      </c>
      <c r="F25" s="5"/>
      <c r="G25" s="12">
        <f t="shared" si="0"/>
        <v>1.6900251842179249E-4</v>
      </c>
      <c r="H25" s="5"/>
      <c r="I25" s="11">
        <v>46730102318</v>
      </c>
      <c r="J25" s="5"/>
      <c r="K25" s="12">
        <f t="shared" si="1"/>
        <v>7.018570353569337E-3</v>
      </c>
    </row>
    <row r="26" spans="1:11" x14ac:dyDescent="0.55000000000000004">
      <c r="A26" s="1" t="s">
        <v>233</v>
      </c>
      <c r="C26" s="5" t="s">
        <v>312</v>
      </c>
      <c r="D26" s="5"/>
      <c r="E26" s="11">
        <v>0</v>
      </c>
      <c r="F26" s="5"/>
      <c r="G26" s="12">
        <f t="shared" si="0"/>
        <v>0</v>
      </c>
      <c r="H26" s="5"/>
      <c r="I26" s="11">
        <v>54899726774</v>
      </c>
      <c r="J26" s="5"/>
      <c r="K26" s="12">
        <f t="shared" si="1"/>
        <v>8.2455970700203753E-3</v>
      </c>
    </row>
    <row r="27" spans="1:11" x14ac:dyDescent="0.55000000000000004">
      <c r="A27" s="1" t="s">
        <v>285</v>
      </c>
      <c r="C27" s="5" t="s">
        <v>313</v>
      </c>
      <c r="D27" s="5"/>
      <c r="E27" s="11">
        <v>0</v>
      </c>
      <c r="F27" s="5"/>
      <c r="G27" s="12">
        <f t="shared" si="0"/>
        <v>0</v>
      </c>
      <c r="H27" s="5"/>
      <c r="I27" s="11">
        <v>1</v>
      </c>
      <c r="J27" s="5"/>
      <c r="K27" s="12">
        <f t="shared" si="1"/>
        <v>1.5019377243832504E-13</v>
      </c>
    </row>
    <row r="28" spans="1:11" x14ac:dyDescent="0.55000000000000004">
      <c r="A28" s="1" t="s">
        <v>201</v>
      </c>
      <c r="C28" s="5" t="s">
        <v>314</v>
      </c>
      <c r="D28" s="5"/>
      <c r="E28" s="11">
        <v>2156107161</v>
      </c>
      <c r="F28" s="5"/>
      <c r="G28" s="12">
        <f t="shared" si="0"/>
        <v>8.4501259250087835E-4</v>
      </c>
      <c r="H28" s="5"/>
      <c r="I28" s="11">
        <v>18822773841</v>
      </c>
      <c r="J28" s="5"/>
      <c r="K28" s="12">
        <f t="shared" si="1"/>
        <v>2.827063410933211E-3</v>
      </c>
    </row>
    <row r="29" spans="1:11" x14ac:dyDescent="0.55000000000000004">
      <c r="A29" s="1" t="s">
        <v>286</v>
      </c>
      <c r="C29" s="5" t="s">
        <v>315</v>
      </c>
      <c r="D29" s="5"/>
      <c r="E29" s="11">
        <v>0</v>
      </c>
      <c r="F29" s="5"/>
      <c r="G29" s="12">
        <f t="shared" si="0"/>
        <v>0</v>
      </c>
      <c r="H29" s="5"/>
      <c r="I29" s="11">
        <v>9836065575</v>
      </c>
      <c r="J29" s="5"/>
      <c r="K29" s="12">
        <f t="shared" si="1"/>
        <v>1.4773157946599926E-3</v>
      </c>
    </row>
    <row r="30" spans="1:11" x14ac:dyDescent="0.55000000000000004">
      <c r="A30" s="1" t="s">
        <v>201</v>
      </c>
      <c r="C30" s="5" t="s">
        <v>316</v>
      </c>
      <c r="D30" s="5"/>
      <c r="E30" s="11">
        <v>1078053581</v>
      </c>
      <c r="F30" s="5"/>
      <c r="G30" s="12">
        <f t="shared" si="0"/>
        <v>4.2250629644639712E-4</v>
      </c>
      <c r="H30" s="5"/>
      <c r="I30" s="11">
        <v>9411386935</v>
      </c>
      <c r="J30" s="5"/>
      <c r="K30" s="12">
        <f t="shared" si="1"/>
        <v>1.4135317076444153E-3</v>
      </c>
    </row>
    <row r="31" spans="1:11" x14ac:dyDescent="0.55000000000000004">
      <c r="A31" s="1" t="s">
        <v>205</v>
      </c>
      <c r="C31" s="5" t="s">
        <v>317</v>
      </c>
      <c r="D31" s="5"/>
      <c r="E31" s="11">
        <v>0</v>
      </c>
      <c r="F31" s="5"/>
      <c r="G31" s="12">
        <f t="shared" si="0"/>
        <v>0</v>
      </c>
      <c r="H31" s="5"/>
      <c r="I31" s="11">
        <v>8196721339</v>
      </c>
      <c r="J31" s="5"/>
      <c r="K31" s="12">
        <f t="shared" si="1"/>
        <v>1.2310964995301287E-3</v>
      </c>
    </row>
    <row r="32" spans="1:11" x14ac:dyDescent="0.55000000000000004">
      <c r="A32" s="1" t="s">
        <v>222</v>
      </c>
      <c r="C32" s="5" t="s">
        <v>223</v>
      </c>
      <c r="D32" s="5"/>
      <c r="E32" s="11">
        <v>131643835602</v>
      </c>
      <c r="F32" s="5"/>
      <c r="G32" s="12">
        <f t="shared" si="0"/>
        <v>5.1593307058639952E-2</v>
      </c>
      <c r="H32" s="5"/>
      <c r="I32" s="11">
        <v>384189310539</v>
      </c>
      <c r="J32" s="5"/>
      <c r="K32" s="12">
        <f t="shared" si="1"/>
        <v>5.7702841880331555E-2</v>
      </c>
    </row>
    <row r="33" spans="1:11" x14ac:dyDescent="0.55000000000000004">
      <c r="A33" s="1" t="s">
        <v>201</v>
      </c>
      <c r="C33" s="5" t="s">
        <v>318</v>
      </c>
      <c r="D33" s="5"/>
      <c r="E33" s="11">
        <v>2156107161</v>
      </c>
      <c r="F33" s="5"/>
      <c r="G33" s="12">
        <f t="shared" si="0"/>
        <v>8.4501259250087835E-4</v>
      </c>
      <c r="H33" s="5"/>
      <c r="I33" s="11">
        <v>118046518105</v>
      </c>
      <c r="J33" s="5"/>
      <c r="K33" s="12">
        <f t="shared" si="1"/>
        <v>1.7729851877398985E-2</v>
      </c>
    </row>
    <row r="34" spans="1:11" x14ac:dyDescent="0.55000000000000004">
      <c r="A34" s="1" t="s">
        <v>241</v>
      </c>
      <c r="C34" s="5" t="s">
        <v>319</v>
      </c>
      <c r="D34" s="5"/>
      <c r="E34" s="11">
        <v>0</v>
      </c>
      <c r="F34" s="5"/>
      <c r="G34" s="12">
        <f t="shared" si="0"/>
        <v>0</v>
      </c>
      <c r="H34" s="5"/>
      <c r="I34" s="11">
        <v>81132450035</v>
      </c>
      <c r="J34" s="5"/>
      <c r="K34" s="12">
        <f t="shared" si="1"/>
        <v>1.2185588737920566E-2</v>
      </c>
    </row>
    <row r="35" spans="1:11" x14ac:dyDescent="0.55000000000000004">
      <c r="A35" s="1" t="s">
        <v>205</v>
      </c>
      <c r="C35" s="5" t="s">
        <v>320</v>
      </c>
      <c r="D35" s="5"/>
      <c r="E35" s="11">
        <v>0</v>
      </c>
      <c r="F35" s="5"/>
      <c r="G35" s="12">
        <f t="shared" si="0"/>
        <v>0</v>
      </c>
      <c r="H35" s="5"/>
      <c r="I35" s="11">
        <v>45901639356</v>
      </c>
      <c r="J35" s="5"/>
      <c r="K35" s="12">
        <f t="shared" si="1"/>
        <v>6.8941403759811282E-3</v>
      </c>
    </row>
    <row r="36" spans="1:11" x14ac:dyDescent="0.55000000000000004">
      <c r="A36" s="1" t="s">
        <v>287</v>
      </c>
      <c r="C36" s="5" t="s">
        <v>321</v>
      </c>
      <c r="D36" s="5"/>
      <c r="E36" s="11">
        <v>0</v>
      </c>
      <c r="F36" s="5"/>
      <c r="G36" s="12">
        <f t="shared" si="0"/>
        <v>0</v>
      </c>
      <c r="H36" s="5"/>
      <c r="I36" s="11">
        <v>17307433194</v>
      </c>
      <c r="J36" s="5"/>
      <c r="K36" s="12">
        <f t="shared" si="1"/>
        <v>2.5994686826311488E-3</v>
      </c>
    </row>
    <row r="37" spans="1:11" x14ac:dyDescent="0.55000000000000004">
      <c r="A37" s="1" t="s">
        <v>224</v>
      </c>
      <c r="C37" s="5" t="s">
        <v>225</v>
      </c>
      <c r="D37" s="5"/>
      <c r="E37" s="11">
        <v>26328767108</v>
      </c>
      <c r="F37" s="5"/>
      <c r="G37" s="12">
        <f t="shared" si="0"/>
        <v>1.0318661406868233E-2</v>
      </c>
      <c r="H37" s="5"/>
      <c r="I37" s="11">
        <v>76837862071</v>
      </c>
      <c r="J37" s="5"/>
      <c r="K37" s="12">
        <f t="shared" si="1"/>
        <v>1.154056837053918E-2</v>
      </c>
    </row>
    <row r="38" spans="1:11" x14ac:dyDescent="0.55000000000000004">
      <c r="A38" s="1" t="s">
        <v>226</v>
      </c>
      <c r="C38" s="5" t="s">
        <v>227</v>
      </c>
      <c r="D38" s="5"/>
      <c r="E38" s="11">
        <v>26328767108</v>
      </c>
      <c r="F38" s="5"/>
      <c r="G38" s="12">
        <f t="shared" si="0"/>
        <v>1.0318661406868233E-2</v>
      </c>
      <c r="H38" s="5"/>
      <c r="I38" s="11">
        <v>76837862071</v>
      </c>
      <c r="J38" s="5"/>
      <c r="K38" s="12">
        <f t="shared" si="1"/>
        <v>1.154056837053918E-2</v>
      </c>
    </row>
    <row r="39" spans="1:11" x14ac:dyDescent="0.55000000000000004">
      <c r="A39" s="1" t="s">
        <v>205</v>
      </c>
      <c r="C39" s="5" t="s">
        <v>322</v>
      </c>
      <c r="D39" s="5"/>
      <c r="E39" s="11">
        <v>0</v>
      </c>
      <c r="F39" s="5"/>
      <c r="G39" s="12">
        <f t="shared" si="0"/>
        <v>0</v>
      </c>
      <c r="H39" s="5"/>
      <c r="I39" s="11">
        <v>96406916676</v>
      </c>
      <c r="J39" s="5"/>
      <c r="K39" s="12">
        <f t="shared" si="1"/>
        <v>1.4479718504715706E-2</v>
      </c>
    </row>
    <row r="40" spans="1:11" x14ac:dyDescent="0.55000000000000004">
      <c r="A40" s="1" t="s">
        <v>201</v>
      </c>
      <c r="C40" s="5" t="s">
        <v>323</v>
      </c>
      <c r="D40" s="5"/>
      <c r="E40" s="11">
        <v>431221432</v>
      </c>
      <c r="F40" s="5"/>
      <c r="G40" s="12">
        <f t="shared" si="0"/>
        <v>1.6900251842179249E-4</v>
      </c>
      <c r="H40" s="5"/>
      <c r="I40" s="11">
        <v>46320812700</v>
      </c>
      <c r="J40" s="5"/>
      <c r="K40" s="12">
        <f t="shared" si="1"/>
        <v>6.9570976018220754E-3</v>
      </c>
    </row>
    <row r="41" spans="1:11" x14ac:dyDescent="0.55000000000000004">
      <c r="A41" s="1" t="s">
        <v>207</v>
      </c>
      <c r="C41" s="5" t="s">
        <v>228</v>
      </c>
      <c r="D41" s="5"/>
      <c r="E41" s="11">
        <v>12275788233</v>
      </c>
      <c r="F41" s="5"/>
      <c r="G41" s="12">
        <f t="shared" si="0"/>
        <v>4.8110761039112876E-3</v>
      </c>
      <c r="H41" s="5"/>
      <c r="I41" s="11">
        <v>98934674371</v>
      </c>
      <c r="J41" s="5"/>
      <c r="K41" s="12">
        <f t="shared" si="1"/>
        <v>1.4859371968737762E-2</v>
      </c>
    </row>
    <row r="42" spans="1:11" x14ac:dyDescent="0.55000000000000004">
      <c r="A42" s="1" t="s">
        <v>201</v>
      </c>
      <c r="C42" s="5" t="s">
        <v>324</v>
      </c>
      <c r="D42" s="5"/>
      <c r="E42" s="11">
        <v>646832148</v>
      </c>
      <c r="F42" s="5"/>
      <c r="G42" s="12">
        <f t="shared" si="0"/>
        <v>2.5350377763268874E-4</v>
      </c>
      <c r="H42" s="5"/>
      <c r="I42" s="11">
        <v>69482448572</v>
      </c>
      <c r="J42" s="5"/>
      <c r="K42" s="12">
        <f t="shared" si="1"/>
        <v>1.043583106928059E-2</v>
      </c>
    </row>
    <row r="43" spans="1:11" x14ac:dyDescent="0.55000000000000004">
      <c r="A43" s="1" t="s">
        <v>209</v>
      </c>
      <c r="C43" s="5" t="s">
        <v>325</v>
      </c>
      <c r="D43" s="5"/>
      <c r="E43" s="11">
        <v>0</v>
      </c>
      <c r="F43" s="5"/>
      <c r="G43" s="12">
        <f t="shared" si="0"/>
        <v>0</v>
      </c>
      <c r="H43" s="5"/>
      <c r="I43" s="11">
        <v>156273972603</v>
      </c>
      <c r="J43" s="5"/>
      <c r="K43" s="12">
        <f t="shared" si="1"/>
        <v>2.3471377479168023E-2</v>
      </c>
    </row>
    <row r="44" spans="1:11" x14ac:dyDescent="0.55000000000000004">
      <c r="A44" s="1" t="s">
        <v>288</v>
      </c>
      <c r="C44" s="5" t="s">
        <v>326</v>
      </c>
      <c r="D44" s="5"/>
      <c r="E44" s="11">
        <v>862442864</v>
      </c>
      <c r="F44" s="5"/>
      <c r="G44" s="12">
        <f t="shared" si="0"/>
        <v>3.3800503684358499E-4</v>
      </c>
      <c r="H44" s="5"/>
      <c r="I44" s="11">
        <v>84309931414</v>
      </c>
      <c r="J44" s="5"/>
      <c r="K44" s="12">
        <f t="shared" si="1"/>
        <v>1.2662826653085107E-2</v>
      </c>
    </row>
    <row r="45" spans="1:11" x14ac:dyDescent="0.55000000000000004">
      <c r="A45" s="1" t="s">
        <v>289</v>
      </c>
      <c r="C45" s="5" t="s">
        <v>327</v>
      </c>
      <c r="D45" s="5"/>
      <c r="E45" s="11">
        <v>0</v>
      </c>
      <c r="F45" s="5"/>
      <c r="G45" s="12">
        <f t="shared" si="0"/>
        <v>0</v>
      </c>
      <c r="H45" s="5"/>
      <c r="I45" s="11">
        <v>66246575342</v>
      </c>
      <c r="J45" s="5"/>
      <c r="K45" s="12">
        <f t="shared" si="1"/>
        <v>9.9498230617347024E-3</v>
      </c>
    </row>
    <row r="46" spans="1:11" x14ac:dyDescent="0.55000000000000004">
      <c r="A46" s="1" t="s">
        <v>229</v>
      </c>
      <c r="C46" s="5" t="s">
        <v>230</v>
      </c>
      <c r="D46" s="5"/>
      <c r="E46" s="11">
        <v>52657534244</v>
      </c>
      <c r="F46" s="5"/>
      <c r="G46" s="12">
        <f t="shared" si="0"/>
        <v>2.0637322824710112E-2</v>
      </c>
      <c r="H46" s="5"/>
      <c r="I46" s="11">
        <v>115506849304</v>
      </c>
      <c r="J46" s="5"/>
      <c r="K46" s="12">
        <f t="shared" si="1"/>
        <v>1.7348409439432878E-2</v>
      </c>
    </row>
    <row r="47" spans="1:11" x14ac:dyDescent="0.55000000000000004">
      <c r="A47" s="1" t="s">
        <v>201</v>
      </c>
      <c r="C47" s="5" t="s">
        <v>328</v>
      </c>
      <c r="D47" s="5"/>
      <c r="E47" s="11">
        <v>5605878619</v>
      </c>
      <c r="F47" s="5"/>
      <c r="G47" s="12">
        <f t="shared" si="0"/>
        <v>2.19703274065905E-3</v>
      </c>
      <c r="H47" s="5"/>
      <c r="I47" s="11">
        <v>320514554401</v>
      </c>
      <c r="J47" s="5"/>
      <c r="K47" s="12">
        <f t="shared" si="1"/>
        <v>4.8139290046874943E-2</v>
      </c>
    </row>
    <row r="48" spans="1:11" x14ac:dyDescent="0.55000000000000004">
      <c r="A48" s="1" t="s">
        <v>209</v>
      </c>
      <c r="C48" s="5" t="s">
        <v>231</v>
      </c>
      <c r="D48" s="5"/>
      <c r="E48" s="11">
        <v>131643835615</v>
      </c>
      <c r="F48" s="5"/>
      <c r="G48" s="12">
        <f t="shared" si="0"/>
        <v>5.1593307063734863E-2</v>
      </c>
      <c r="H48" s="5"/>
      <c r="I48" s="11">
        <v>280273972598</v>
      </c>
      <c r="J48" s="5"/>
      <c r="K48" s="12">
        <f t="shared" si="1"/>
        <v>4.2095405260769353E-2</v>
      </c>
    </row>
    <row r="49" spans="1:11" x14ac:dyDescent="0.55000000000000004">
      <c r="A49" s="1" t="s">
        <v>205</v>
      </c>
      <c r="C49" s="5" t="s">
        <v>232</v>
      </c>
      <c r="D49" s="5"/>
      <c r="E49" s="11">
        <v>132863013693</v>
      </c>
      <c r="F49" s="5"/>
      <c r="G49" s="12">
        <f t="shared" si="0"/>
        <v>5.2071122288806143E-2</v>
      </c>
      <c r="H49" s="5"/>
      <c r="I49" s="11">
        <v>337525114133</v>
      </c>
      <c r="J49" s="5"/>
      <c r="K49" s="12">
        <f t="shared" si="1"/>
        <v>5.0694170184311486E-2</v>
      </c>
    </row>
    <row r="50" spans="1:11" x14ac:dyDescent="0.55000000000000004">
      <c r="A50" s="1" t="s">
        <v>233</v>
      </c>
      <c r="C50" s="5" t="s">
        <v>234</v>
      </c>
      <c r="D50" s="5"/>
      <c r="E50" s="11">
        <v>293193369861</v>
      </c>
      <c r="F50" s="5"/>
      <c r="G50" s="12">
        <f t="shared" si="0"/>
        <v>0.11490713172874273</v>
      </c>
      <c r="H50" s="5"/>
      <c r="I50" s="11">
        <v>735636778796</v>
      </c>
      <c r="J50" s="5"/>
      <c r="K50" s="12">
        <f t="shared" si="1"/>
        <v>0.11048806295174887</v>
      </c>
    </row>
    <row r="51" spans="1:11" x14ac:dyDescent="0.55000000000000004">
      <c r="A51" s="1" t="s">
        <v>201</v>
      </c>
      <c r="C51" s="5" t="s">
        <v>329</v>
      </c>
      <c r="D51" s="5"/>
      <c r="E51" s="11">
        <v>166020253</v>
      </c>
      <c r="F51" s="5"/>
      <c r="G51" s="12">
        <f t="shared" si="0"/>
        <v>6.5065970250808761E-5</v>
      </c>
      <c r="H51" s="5"/>
      <c r="I51" s="11">
        <v>8850495119</v>
      </c>
      <c r="J51" s="5"/>
      <c r="K51" s="12">
        <f t="shared" si="1"/>
        <v>1.3292892498695925E-3</v>
      </c>
    </row>
    <row r="52" spans="1:11" x14ac:dyDescent="0.55000000000000004">
      <c r="A52" s="1" t="s">
        <v>233</v>
      </c>
      <c r="C52" s="5" t="s">
        <v>235</v>
      </c>
      <c r="D52" s="5"/>
      <c r="E52" s="11">
        <v>38988471231</v>
      </c>
      <c r="F52" s="5"/>
      <c r="G52" s="12">
        <f t="shared" si="0"/>
        <v>1.5280200237020234E-2</v>
      </c>
      <c r="H52" s="5"/>
      <c r="I52" s="11">
        <v>81430278010</v>
      </c>
      <c r="J52" s="5"/>
      <c r="K52" s="12">
        <f t="shared" si="1"/>
        <v>1.2230320645023482E-2</v>
      </c>
    </row>
    <row r="53" spans="1:11" x14ac:dyDescent="0.55000000000000004">
      <c r="A53" s="1" t="s">
        <v>233</v>
      </c>
      <c r="C53" s="5" t="s">
        <v>236</v>
      </c>
      <c r="D53" s="5"/>
      <c r="E53" s="11">
        <v>19022082192</v>
      </c>
      <c r="F53" s="5"/>
      <c r="G53" s="12">
        <f t="shared" si="0"/>
        <v>7.4550557034334299E-3</v>
      </c>
      <c r="H53" s="5"/>
      <c r="I53" s="11">
        <v>36416763261</v>
      </c>
      <c r="J53" s="5"/>
      <c r="K53" s="12">
        <f t="shared" si="1"/>
        <v>5.4695710541629895E-3</v>
      </c>
    </row>
    <row r="54" spans="1:11" x14ac:dyDescent="0.55000000000000004">
      <c r="A54" s="1" t="s">
        <v>214</v>
      </c>
      <c r="C54" s="5" t="s">
        <v>237</v>
      </c>
      <c r="D54" s="5"/>
      <c r="E54" s="11">
        <v>131643835602</v>
      </c>
      <c r="F54" s="5"/>
      <c r="G54" s="12">
        <f t="shared" si="0"/>
        <v>5.1593307058639952E-2</v>
      </c>
      <c r="H54" s="5"/>
      <c r="I54" s="11">
        <v>246301369836</v>
      </c>
      <c r="J54" s="5"/>
      <c r="K54" s="12">
        <f t="shared" si="1"/>
        <v>3.6992931892395914E-2</v>
      </c>
    </row>
    <row r="55" spans="1:11" x14ac:dyDescent="0.55000000000000004">
      <c r="A55" s="1" t="s">
        <v>201</v>
      </c>
      <c r="C55" s="5" t="s">
        <v>238</v>
      </c>
      <c r="D55" s="5"/>
      <c r="E55" s="11">
        <v>39102739720</v>
      </c>
      <c r="F55" s="5"/>
      <c r="G55" s="12">
        <f t="shared" si="0"/>
        <v>1.5324983870170575E-2</v>
      </c>
      <c r="H55" s="5"/>
      <c r="I55" s="11">
        <v>72945205459</v>
      </c>
      <c r="J55" s="5"/>
      <c r="K55" s="12">
        <f t="shared" si="1"/>
        <v>1.0955915589175911E-2</v>
      </c>
    </row>
    <row r="56" spans="1:11" x14ac:dyDescent="0.55000000000000004">
      <c r="A56" s="1" t="s">
        <v>229</v>
      </c>
      <c r="C56" s="5" t="s">
        <v>239</v>
      </c>
      <c r="D56" s="5"/>
      <c r="E56" s="11">
        <v>131643835615</v>
      </c>
      <c r="F56" s="5"/>
      <c r="G56" s="12">
        <f t="shared" si="0"/>
        <v>5.1593307063734863E-2</v>
      </c>
      <c r="H56" s="5"/>
      <c r="I56" s="11">
        <v>242054794507</v>
      </c>
      <c r="J56" s="5"/>
      <c r="K56" s="12">
        <f t="shared" si="1"/>
        <v>3.6355122723789886E-2</v>
      </c>
    </row>
    <row r="57" spans="1:11" x14ac:dyDescent="0.55000000000000004">
      <c r="A57" s="1" t="s">
        <v>233</v>
      </c>
      <c r="C57" s="5" t="s">
        <v>240</v>
      </c>
      <c r="D57" s="5"/>
      <c r="E57" s="11">
        <v>39702328764</v>
      </c>
      <c r="F57" s="5"/>
      <c r="G57" s="12">
        <f t="shared" si="0"/>
        <v>1.5559972326064656E-2</v>
      </c>
      <c r="H57" s="5"/>
      <c r="I57" s="11">
        <v>72232602722</v>
      </c>
      <c r="J57" s="5"/>
      <c r="K57" s="12">
        <f t="shared" si="1"/>
        <v>1.0848887095856005E-2</v>
      </c>
    </row>
    <row r="58" spans="1:11" x14ac:dyDescent="0.55000000000000004">
      <c r="A58" s="1" t="s">
        <v>241</v>
      </c>
      <c r="C58" s="5" t="s">
        <v>242</v>
      </c>
      <c r="D58" s="5"/>
      <c r="E58" s="11">
        <v>39814520544</v>
      </c>
      <c r="F58" s="5"/>
      <c r="G58" s="12">
        <f t="shared" si="0"/>
        <v>1.5603942064021057E-2</v>
      </c>
      <c r="H58" s="5"/>
      <c r="I58" s="11">
        <v>68535205463</v>
      </c>
      <c r="J58" s="5"/>
      <c r="K58" s="12">
        <f t="shared" si="1"/>
        <v>1.0293561053323672E-2</v>
      </c>
    </row>
    <row r="59" spans="1:11" x14ac:dyDescent="0.55000000000000004">
      <c r="A59" s="1" t="s">
        <v>201</v>
      </c>
      <c r="C59" s="5" t="s">
        <v>243</v>
      </c>
      <c r="D59" s="5"/>
      <c r="E59" s="11">
        <v>15128767131</v>
      </c>
      <c r="F59" s="5"/>
      <c r="G59" s="12">
        <f t="shared" si="0"/>
        <v>5.9292037826075318E-3</v>
      </c>
      <c r="H59" s="5"/>
      <c r="I59" s="11">
        <v>53567123279</v>
      </c>
      <c r="J59" s="5"/>
      <c r="K59" s="12">
        <f t="shared" si="1"/>
        <v>8.0454483239418284E-3</v>
      </c>
    </row>
    <row r="60" spans="1:11" x14ac:dyDescent="0.55000000000000004">
      <c r="A60" s="1" t="s">
        <v>218</v>
      </c>
      <c r="C60" s="5" t="s">
        <v>244</v>
      </c>
      <c r="D60" s="5"/>
      <c r="E60" s="11">
        <v>171136986295</v>
      </c>
      <c r="F60" s="5"/>
      <c r="G60" s="12">
        <f t="shared" si="0"/>
        <v>6.7071299181091698E-2</v>
      </c>
      <c r="H60" s="5"/>
      <c r="I60" s="11">
        <v>298109589030</v>
      </c>
      <c r="J60" s="5"/>
      <c r="K60" s="12">
        <f t="shared" si="1"/>
        <v>4.4774203776454413E-2</v>
      </c>
    </row>
    <row r="61" spans="1:11" x14ac:dyDescent="0.55000000000000004">
      <c r="A61" s="1" t="s">
        <v>209</v>
      </c>
      <c r="C61" s="5" t="s">
        <v>245</v>
      </c>
      <c r="D61" s="5"/>
      <c r="E61" s="11">
        <v>52657534244</v>
      </c>
      <c r="F61" s="5"/>
      <c r="G61" s="12">
        <f t="shared" si="0"/>
        <v>2.0637322824710112E-2</v>
      </c>
      <c r="H61" s="5"/>
      <c r="I61" s="11">
        <v>91726027372</v>
      </c>
      <c r="J61" s="5"/>
      <c r="K61" s="12">
        <f t="shared" si="1"/>
        <v>1.377667808178174E-2</v>
      </c>
    </row>
    <row r="62" spans="1:11" x14ac:dyDescent="0.55000000000000004">
      <c r="A62" s="1" t="s">
        <v>205</v>
      </c>
      <c r="C62" s="5" t="s">
        <v>246</v>
      </c>
      <c r="D62" s="5"/>
      <c r="E62" s="11">
        <v>77712328767</v>
      </c>
      <c r="F62" s="5"/>
      <c r="G62" s="12">
        <f t="shared" si="0"/>
        <v>3.0456694170166648E-2</v>
      </c>
      <c r="H62" s="5"/>
      <c r="I62" s="11">
        <v>135369863012</v>
      </c>
      <c r="J62" s="5"/>
      <c r="K62" s="12">
        <f t="shared" si="1"/>
        <v>2.0331710400231559E-2</v>
      </c>
    </row>
    <row r="63" spans="1:11" x14ac:dyDescent="0.55000000000000004">
      <c r="A63" s="1" t="s">
        <v>209</v>
      </c>
      <c r="C63" s="5" t="s">
        <v>247</v>
      </c>
      <c r="D63" s="5"/>
      <c r="E63" s="11">
        <v>52657534244</v>
      </c>
      <c r="F63" s="5"/>
      <c r="G63" s="12">
        <f t="shared" si="0"/>
        <v>2.0637322824710112E-2</v>
      </c>
      <c r="H63" s="5"/>
      <c r="I63" s="11">
        <v>90027397236</v>
      </c>
      <c r="J63" s="5"/>
      <c r="K63" s="12">
        <f t="shared" si="1"/>
        <v>1.3521554413678475E-2</v>
      </c>
    </row>
    <row r="64" spans="1:11" x14ac:dyDescent="0.55000000000000004">
      <c r="A64" s="1" t="s">
        <v>241</v>
      </c>
      <c r="C64" s="5" t="s">
        <v>248</v>
      </c>
      <c r="D64" s="5"/>
      <c r="E64" s="11">
        <v>53086027388</v>
      </c>
      <c r="F64" s="5"/>
      <c r="G64" s="12">
        <f t="shared" si="0"/>
        <v>2.0805256083793747E-2</v>
      </c>
      <c r="H64" s="5"/>
      <c r="I64" s="11">
        <v>89687123267</v>
      </c>
      <c r="J64" s="5"/>
      <c r="K64" s="12">
        <f t="shared" si="1"/>
        <v>1.3470447382611803E-2</v>
      </c>
    </row>
    <row r="65" spans="1:11" x14ac:dyDescent="0.55000000000000004">
      <c r="A65" s="1" t="s">
        <v>216</v>
      </c>
      <c r="C65" s="5" t="s">
        <v>249</v>
      </c>
      <c r="D65" s="5"/>
      <c r="E65" s="11">
        <v>52657534216</v>
      </c>
      <c r="F65" s="5"/>
      <c r="G65" s="12">
        <f t="shared" si="0"/>
        <v>2.0637322813736467E-2</v>
      </c>
      <c r="H65" s="5"/>
      <c r="I65" s="11">
        <v>90027397208</v>
      </c>
      <c r="J65" s="5"/>
      <c r="K65" s="12">
        <f t="shared" si="1"/>
        <v>1.3521554409473049E-2</v>
      </c>
    </row>
    <row r="66" spans="1:11" x14ac:dyDescent="0.55000000000000004">
      <c r="A66" s="1" t="s">
        <v>205</v>
      </c>
      <c r="C66" s="5" t="s">
        <v>250</v>
      </c>
      <c r="D66" s="5"/>
      <c r="E66" s="11">
        <v>103616438356</v>
      </c>
      <c r="F66" s="5"/>
      <c r="G66" s="12">
        <f t="shared" si="0"/>
        <v>4.0608925560222192E-2</v>
      </c>
      <c r="H66" s="5"/>
      <c r="I66" s="11">
        <v>157095890404</v>
      </c>
      <c r="J66" s="5"/>
      <c r="K66" s="12">
        <f t="shared" si="1"/>
        <v>2.3594824414334425E-2</v>
      </c>
    </row>
    <row r="67" spans="1:11" x14ac:dyDescent="0.55000000000000004">
      <c r="A67" s="1" t="s">
        <v>201</v>
      </c>
      <c r="C67" s="5" t="s">
        <v>251</v>
      </c>
      <c r="D67" s="5"/>
      <c r="E67" s="11">
        <v>205958904107</v>
      </c>
      <c r="F67" s="5"/>
      <c r="G67" s="12">
        <f t="shared" si="0"/>
        <v>8.0718561051194376E-2</v>
      </c>
      <c r="H67" s="5"/>
      <c r="I67" s="11">
        <v>306232876709</v>
      </c>
      <c r="J67" s="5"/>
      <c r="K67" s="12">
        <f t="shared" si="1"/>
        <v>4.5994270997565187E-2</v>
      </c>
    </row>
    <row r="68" spans="1:11" x14ac:dyDescent="0.55000000000000004">
      <c r="A68" s="1" t="s">
        <v>252</v>
      </c>
      <c r="C68" s="5" t="s">
        <v>253</v>
      </c>
      <c r="D68" s="5"/>
      <c r="E68" s="11">
        <v>52997260271</v>
      </c>
      <c r="F68" s="5"/>
      <c r="G68" s="12">
        <f t="shared" si="0"/>
        <v>2.0770466842784868E-2</v>
      </c>
      <c r="H68" s="5"/>
      <c r="I68" s="11">
        <v>52997260271</v>
      </c>
      <c r="J68" s="5"/>
      <c r="K68" s="12">
        <f t="shared" si="1"/>
        <v>7.959858448997258E-3</v>
      </c>
    </row>
    <row r="69" spans="1:11" x14ac:dyDescent="0.55000000000000004">
      <c r="A69" s="1" t="s">
        <v>209</v>
      </c>
      <c r="C69" s="5" t="s">
        <v>254</v>
      </c>
      <c r="D69" s="5"/>
      <c r="E69" s="11">
        <v>33123287652</v>
      </c>
      <c r="F69" s="5"/>
      <c r="G69" s="12">
        <f t="shared" si="0"/>
        <v>1.2981541769931004E-2</v>
      </c>
      <c r="H69" s="5"/>
      <c r="I69" s="11">
        <v>33123287652</v>
      </c>
      <c r="J69" s="5"/>
      <c r="K69" s="12">
        <f t="shared" si="1"/>
        <v>4.9749115280136695E-3</v>
      </c>
    </row>
    <row r="70" spans="1:11" x14ac:dyDescent="0.55000000000000004">
      <c r="A70" s="1" t="s">
        <v>209</v>
      </c>
      <c r="C70" s="5" t="s">
        <v>255</v>
      </c>
      <c r="D70" s="5"/>
      <c r="E70" s="11">
        <v>58602739715</v>
      </c>
      <c r="F70" s="5"/>
      <c r="G70" s="12">
        <f t="shared" si="0"/>
        <v>2.2967343140430457E-2</v>
      </c>
      <c r="H70" s="5"/>
      <c r="I70" s="11">
        <v>58602739715</v>
      </c>
      <c r="J70" s="5"/>
      <c r="K70" s="12">
        <f t="shared" si="1"/>
        <v>8.8017665530171017E-3</v>
      </c>
    </row>
    <row r="71" spans="1:11" x14ac:dyDescent="0.55000000000000004">
      <c r="A71" s="1" t="s">
        <v>207</v>
      </c>
      <c r="C71" s="5" t="s">
        <v>256</v>
      </c>
      <c r="D71" s="5"/>
      <c r="E71" s="11">
        <v>29206849299</v>
      </c>
      <c r="F71" s="5"/>
      <c r="G71" s="12">
        <f t="shared" si="0"/>
        <v>1.1446627464232263E-2</v>
      </c>
      <c r="H71" s="5"/>
      <c r="I71" s="11">
        <v>29206849299</v>
      </c>
      <c r="J71" s="5"/>
      <c r="K71" s="12">
        <f t="shared" si="1"/>
        <v>4.3866868772544591E-3</v>
      </c>
    </row>
    <row r="72" spans="1:11" x14ac:dyDescent="0.55000000000000004">
      <c r="A72" s="1" t="s">
        <v>233</v>
      </c>
      <c r="C72" s="5" t="s">
        <v>257</v>
      </c>
      <c r="D72" s="5"/>
      <c r="E72" s="11">
        <v>65186301356</v>
      </c>
      <c r="F72" s="5"/>
      <c r="G72" s="12">
        <f t="shared" si="0"/>
        <v>2.5547545363575314E-2</v>
      </c>
      <c r="H72" s="5"/>
      <c r="I72" s="11">
        <v>65186301356</v>
      </c>
      <c r="J72" s="5"/>
      <c r="K72" s="12">
        <f t="shared" si="1"/>
        <v>9.7905765119591422E-3</v>
      </c>
    </row>
    <row r="73" spans="1:11" x14ac:dyDescent="0.55000000000000004">
      <c r="A73" s="1" t="s">
        <v>258</v>
      </c>
      <c r="C73" s="5" t="s">
        <v>259</v>
      </c>
      <c r="D73" s="5"/>
      <c r="E73" s="11">
        <v>15238356156</v>
      </c>
      <c r="F73" s="5"/>
      <c r="G73" s="12">
        <f t="shared" ref="G73:G78" si="2">E73/$E$79</f>
        <v>5.972153459599441E-3</v>
      </c>
      <c r="H73" s="5"/>
      <c r="I73" s="11">
        <v>15238356156</v>
      </c>
      <c r="J73" s="5"/>
      <c r="K73" s="12">
        <f t="shared" ref="K73:K78" si="3">I73/$I$79</f>
        <v>2.2887061968284131E-3</v>
      </c>
    </row>
    <row r="74" spans="1:11" x14ac:dyDescent="0.55000000000000004">
      <c r="A74" s="1" t="s">
        <v>260</v>
      </c>
      <c r="C74" s="5" t="s">
        <v>261</v>
      </c>
      <c r="D74" s="5"/>
      <c r="E74" s="11">
        <v>27178082176</v>
      </c>
      <c r="F74" s="5"/>
      <c r="G74" s="12">
        <f t="shared" si="2"/>
        <v>1.0651521452251081E-2</v>
      </c>
      <c r="H74" s="5"/>
      <c r="I74" s="11">
        <v>27178082176</v>
      </c>
      <c r="J74" s="5"/>
      <c r="K74" s="12">
        <f t="shared" si="3"/>
        <v>4.0819786896522416E-3</v>
      </c>
    </row>
    <row r="75" spans="1:11" x14ac:dyDescent="0.55000000000000004">
      <c r="A75" s="1" t="s">
        <v>262</v>
      </c>
      <c r="C75" s="5" t="s">
        <v>263</v>
      </c>
      <c r="D75" s="5"/>
      <c r="E75" s="11">
        <v>10158904104</v>
      </c>
      <c r="F75" s="5"/>
      <c r="G75" s="12">
        <f t="shared" si="2"/>
        <v>3.9814356397329604E-3</v>
      </c>
      <c r="H75" s="5"/>
      <c r="I75" s="11">
        <v>10158904104</v>
      </c>
      <c r="J75" s="5"/>
      <c r="K75" s="12">
        <f t="shared" si="3"/>
        <v>1.5258041312189421E-3</v>
      </c>
    </row>
    <row r="76" spans="1:11" x14ac:dyDescent="0.55000000000000004">
      <c r="A76" s="1" t="s">
        <v>209</v>
      </c>
      <c r="C76" s="5" t="s">
        <v>264</v>
      </c>
      <c r="D76" s="5"/>
      <c r="E76" s="11">
        <v>18684931496</v>
      </c>
      <c r="F76" s="5"/>
      <c r="G76" s="12">
        <f t="shared" si="2"/>
        <v>7.3229209984226173E-3</v>
      </c>
      <c r="H76" s="5"/>
      <c r="I76" s="11">
        <v>18684931496</v>
      </c>
      <c r="J76" s="5"/>
      <c r="K76" s="12">
        <f t="shared" si="3"/>
        <v>2.8063603491359159E-3</v>
      </c>
    </row>
    <row r="77" spans="1:11" x14ac:dyDescent="0.55000000000000004">
      <c r="A77" s="1" t="s">
        <v>265</v>
      </c>
      <c r="C77" s="5" t="s">
        <v>266</v>
      </c>
      <c r="D77" s="5"/>
      <c r="E77" s="11">
        <v>2116438355</v>
      </c>
      <c r="F77" s="5"/>
      <c r="G77" s="12">
        <f t="shared" si="2"/>
        <v>8.2946575827770011E-4</v>
      </c>
      <c r="H77" s="5"/>
      <c r="I77" s="11">
        <v>2116438355</v>
      </c>
      <c r="J77" s="5"/>
      <c r="K77" s="12">
        <f t="shared" si="3"/>
        <v>3.1787586067061297E-4</v>
      </c>
    </row>
    <row r="78" spans="1:11" ht="24.75" thickBot="1" x14ac:dyDescent="0.6">
      <c r="A78" s="1" t="s">
        <v>201</v>
      </c>
      <c r="C78" s="5" t="s">
        <v>267</v>
      </c>
      <c r="D78" s="5"/>
      <c r="E78" s="11">
        <v>2102739726</v>
      </c>
      <c r="F78" s="5"/>
      <c r="G78" s="12">
        <f t="shared" si="2"/>
        <v>8.2409704831078504E-4</v>
      </c>
      <c r="H78" s="5"/>
      <c r="I78" s="11">
        <v>2102739726</v>
      </c>
      <c r="J78" s="5"/>
      <c r="K78" s="12">
        <f t="shared" si="3"/>
        <v>3.1581841190386994E-4</v>
      </c>
    </row>
    <row r="79" spans="1:11" ht="25.5" thickBot="1" x14ac:dyDescent="0.65">
      <c r="A79" s="2" t="s">
        <v>45</v>
      </c>
      <c r="C79" s="1" t="s">
        <v>45</v>
      </c>
      <c r="E79" s="6">
        <f>SUM(E8:E78)</f>
        <v>2551568083286</v>
      </c>
      <c r="F79" s="5"/>
      <c r="G79" s="25">
        <f>SUM(G8:G78)</f>
        <v>0.99999999999999989</v>
      </c>
      <c r="H79" s="5"/>
      <c r="I79" s="6">
        <f>SUM(I8:I78)</f>
        <v>6658065669205</v>
      </c>
      <c r="K79" s="25">
        <f>SUM(K8:K78)</f>
        <v>0.99999999999999989</v>
      </c>
    </row>
    <row r="80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7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R17" sqref="R17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</row>
    <row r="3" spans="1:5" ht="24.75" x14ac:dyDescent="0.55000000000000004">
      <c r="A3" s="42" t="s">
        <v>268</v>
      </c>
      <c r="B3" s="42" t="s">
        <v>268</v>
      </c>
      <c r="C3" s="42" t="s">
        <v>268</v>
      </c>
      <c r="D3" s="42" t="s">
        <v>268</v>
      </c>
      <c r="E3" s="42" t="s">
        <v>268</v>
      </c>
    </row>
    <row r="4" spans="1:5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</row>
    <row r="5" spans="1:5" ht="24.75" x14ac:dyDescent="0.55000000000000004">
      <c r="E5" s="27" t="s">
        <v>337</v>
      </c>
    </row>
    <row r="6" spans="1:5" ht="25.5" thickBot="1" x14ac:dyDescent="0.6">
      <c r="A6" s="41" t="s">
        <v>330</v>
      </c>
      <c r="C6" s="41" t="s">
        <v>270</v>
      </c>
      <c r="E6" s="26" t="s">
        <v>338</v>
      </c>
    </row>
    <row r="7" spans="1:5" ht="25.5" thickBot="1" x14ac:dyDescent="0.6">
      <c r="A7" s="41" t="s">
        <v>330</v>
      </c>
      <c r="C7" s="41" t="s">
        <v>198</v>
      </c>
      <c r="E7" s="41" t="s">
        <v>198</v>
      </c>
    </row>
    <row r="8" spans="1:5" x14ac:dyDescent="0.55000000000000004">
      <c r="A8" s="1" t="s">
        <v>331</v>
      </c>
      <c r="C8" s="11">
        <v>0</v>
      </c>
      <c r="D8" s="5"/>
      <c r="E8" s="8">
        <v>-1</v>
      </c>
    </row>
    <row r="9" spans="1:5" x14ac:dyDescent="0.55000000000000004">
      <c r="A9" s="1" t="s">
        <v>332</v>
      </c>
      <c r="C9" s="11">
        <v>0</v>
      </c>
      <c r="D9" s="5"/>
      <c r="E9" s="11">
        <v>1060617493</v>
      </c>
    </row>
    <row r="10" spans="1:5" x14ac:dyDescent="0.55000000000000004">
      <c r="A10" s="1" t="s">
        <v>45</v>
      </c>
      <c r="C10" s="6">
        <f>SUM(C8:C9)</f>
        <v>0</v>
      </c>
      <c r="D10" s="5"/>
      <c r="E10" s="6">
        <f>SUM(E8:E9)</f>
        <v>1060617492</v>
      </c>
    </row>
    <row r="11" spans="1:5" x14ac:dyDescent="0.55000000000000004">
      <c r="C11" s="5"/>
      <c r="D11" s="5"/>
      <c r="E11" s="5"/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topLeftCell="L6" workbookViewId="0">
      <selection activeCell="W24" sqref="W24:W27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1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6" style="1" customWidth="1"/>
    <col min="12" max="12" width="1" style="1" customWidth="1"/>
    <col min="13" max="13" width="18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16" style="1" customWidth="1"/>
    <col min="20" max="20" width="1" style="1" customWidth="1"/>
    <col min="21" max="21" width="24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  <c r="N2" s="42" t="s">
        <v>0</v>
      </c>
      <c r="O2" s="42" t="s">
        <v>0</v>
      </c>
      <c r="P2" s="42" t="s">
        <v>0</v>
      </c>
      <c r="Q2" s="42" t="s">
        <v>0</v>
      </c>
      <c r="R2" s="42" t="s">
        <v>0</v>
      </c>
      <c r="S2" s="42" t="s">
        <v>0</v>
      </c>
      <c r="T2" s="42" t="s">
        <v>0</v>
      </c>
      <c r="U2" s="42" t="s">
        <v>0</v>
      </c>
      <c r="V2" s="42" t="s">
        <v>0</v>
      </c>
      <c r="W2" s="42" t="s">
        <v>0</v>
      </c>
      <c r="X2" s="42" t="s">
        <v>0</v>
      </c>
      <c r="Y2" s="42" t="s">
        <v>0</v>
      </c>
    </row>
    <row r="3" spans="1:25" ht="24.75" x14ac:dyDescent="0.55000000000000004">
      <c r="A3" s="42" t="s">
        <v>1</v>
      </c>
      <c r="B3" s="42" t="s">
        <v>1</v>
      </c>
      <c r="C3" s="42" t="s">
        <v>1</v>
      </c>
      <c r="D3" s="42" t="s">
        <v>1</v>
      </c>
      <c r="E3" s="42" t="s">
        <v>1</v>
      </c>
      <c r="F3" s="42" t="s">
        <v>1</v>
      </c>
      <c r="G3" s="42" t="s">
        <v>1</v>
      </c>
      <c r="H3" s="42" t="s">
        <v>1</v>
      </c>
      <c r="I3" s="42" t="s">
        <v>1</v>
      </c>
      <c r="J3" s="42" t="s">
        <v>1</v>
      </c>
      <c r="K3" s="42" t="s">
        <v>1</v>
      </c>
      <c r="L3" s="42" t="s">
        <v>1</v>
      </c>
      <c r="M3" s="42" t="s">
        <v>1</v>
      </c>
      <c r="N3" s="42" t="s">
        <v>1</v>
      </c>
      <c r="O3" s="42" t="s">
        <v>1</v>
      </c>
      <c r="P3" s="42" t="s">
        <v>1</v>
      </c>
      <c r="Q3" s="42" t="s">
        <v>1</v>
      </c>
      <c r="R3" s="42" t="s">
        <v>1</v>
      </c>
      <c r="S3" s="42" t="s">
        <v>1</v>
      </c>
      <c r="T3" s="42" t="s">
        <v>1</v>
      </c>
      <c r="U3" s="42" t="s">
        <v>1</v>
      </c>
      <c r="V3" s="42" t="s">
        <v>1</v>
      </c>
      <c r="W3" s="42" t="s">
        <v>1</v>
      </c>
      <c r="X3" s="42" t="s">
        <v>1</v>
      </c>
      <c r="Y3" s="42" t="s">
        <v>1</v>
      </c>
    </row>
    <row r="4" spans="1:25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  <c r="N4" s="42" t="s">
        <v>2</v>
      </c>
      <c r="O4" s="42" t="s">
        <v>2</v>
      </c>
      <c r="P4" s="42" t="s">
        <v>2</v>
      </c>
      <c r="Q4" s="42" t="s">
        <v>2</v>
      </c>
      <c r="R4" s="42" t="s">
        <v>2</v>
      </c>
      <c r="S4" s="42" t="s">
        <v>2</v>
      </c>
      <c r="T4" s="42" t="s">
        <v>2</v>
      </c>
      <c r="U4" s="42" t="s">
        <v>2</v>
      </c>
      <c r="V4" s="42" t="s">
        <v>2</v>
      </c>
      <c r="W4" s="42" t="s">
        <v>2</v>
      </c>
      <c r="X4" s="42" t="s">
        <v>2</v>
      </c>
      <c r="Y4" s="42" t="s">
        <v>2</v>
      </c>
    </row>
    <row r="6" spans="1:25" ht="24.75" x14ac:dyDescent="0.55000000000000004">
      <c r="A6" s="41" t="s">
        <v>3</v>
      </c>
      <c r="C6" s="41" t="s">
        <v>4</v>
      </c>
      <c r="D6" s="41" t="s">
        <v>4</v>
      </c>
      <c r="E6" s="41" t="s">
        <v>4</v>
      </c>
      <c r="F6" s="41" t="s">
        <v>4</v>
      </c>
      <c r="G6" s="41" t="s">
        <v>4</v>
      </c>
      <c r="I6" s="41" t="s">
        <v>5</v>
      </c>
      <c r="J6" s="41" t="s">
        <v>5</v>
      </c>
      <c r="K6" s="41" t="s">
        <v>5</v>
      </c>
      <c r="L6" s="41" t="s">
        <v>5</v>
      </c>
      <c r="M6" s="41" t="s">
        <v>5</v>
      </c>
      <c r="N6" s="41" t="s">
        <v>5</v>
      </c>
      <c r="O6" s="41" t="s">
        <v>5</v>
      </c>
      <c r="Q6" s="41" t="s">
        <v>6</v>
      </c>
      <c r="R6" s="41" t="s">
        <v>6</v>
      </c>
      <c r="S6" s="41" t="s">
        <v>6</v>
      </c>
      <c r="T6" s="41" t="s">
        <v>6</v>
      </c>
      <c r="U6" s="41" t="s">
        <v>6</v>
      </c>
      <c r="V6" s="41" t="s">
        <v>6</v>
      </c>
      <c r="W6" s="41" t="s">
        <v>6</v>
      </c>
      <c r="X6" s="41" t="s">
        <v>6</v>
      </c>
      <c r="Y6" s="41" t="s">
        <v>6</v>
      </c>
    </row>
    <row r="7" spans="1:25" ht="24.75" x14ac:dyDescent="0.55000000000000004">
      <c r="A7" s="41" t="s">
        <v>3</v>
      </c>
      <c r="C7" s="41" t="s">
        <v>7</v>
      </c>
      <c r="E7" s="41" t="s">
        <v>8</v>
      </c>
      <c r="G7" s="41" t="s">
        <v>9</v>
      </c>
      <c r="I7" s="41" t="s">
        <v>10</v>
      </c>
      <c r="J7" s="41" t="s">
        <v>10</v>
      </c>
      <c r="K7" s="41" t="s">
        <v>10</v>
      </c>
      <c r="M7" s="41" t="s">
        <v>11</v>
      </c>
      <c r="N7" s="41" t="s">
        <v>11</v>
      </c>
      <c r="O7" s="41" t="s">
        <v>11</v>
      </c>
      <c r="Q7" s="41" t="s">
        <v>7</v>
      </c>
      <c r="S7" s="41" t="s">
        <v>12</v>
      </c>
      <c r="U7" s="41" t="s">
        <v>8</v>
      </c>
      <c r="W7" s="41" t="s">
        <v>9</v>
      </c>
      <c r="Y7" s="41" t="s">
        <v>13</v>
      </c>
    </row>
    <row r="8" spans="1:25" ht="25.5" thickBot="1" x14ac:dyDescent="0.6">
      <c r="A8" s="41" t="s">
        <v>3</v>
      </c>
      <c r="C8" s="41" t="s">
        <v>7</v>
      </c>
      <c r="E8" s="41" t="s">
        <v>8</v>
      </c>
      <c r="G8" s="41" t="s">
        <v>9</v>
      </c>
      <c r="I8" s="41" t="s">
        <v>7</v>
      </c>
      <c r="K8" s="41" t="s">
        <v>8</v>
      </c>
      <c r="M8" s="41" t="s">
        <v>7</v>
      </c>
      <c r="O8" s="41" t="s">
        <v>14</v>
      </c>
      <c r="Q8" s="41" t="s">
        <v>7</v>
      </c>
      <c r="S8" s="41" t="s">
        <v>12</v>
      </c>
      <c r="U8" s="41" t="s">
        <v>8</v>
      </c>
      <c r="W8" s="41" t="s">
        <v>9</v>
      </c>
      <c r="Y8" s="41" t="s">
        <v>13</v>
      </c>
    </row>
    <row r="9" spans="1:25" x14ac:dyDescent="0.55000000000000004">
      <c r="A9" s="1" t="s">
        <v>18</v>
      </c>
      <c r="C9" s="8">
        <v>78356150</v>
      </c>
      <c r="D9" s="8"/>
      <c r="E9" s="8">
        <v>999999991776</v>
      </c>
      <c r="F9" s="8"/>
      <c r="G9" s="8">
        <v>1004995979900</v>
      </c>
      <c r="H9" s="8"/>
      <c r="I9" s="8">
        <v>233176163</v>
      </c>
      <c r="J9" s="8"/>
      <c r="K9" s="8">
        <v>2999999983061.1099</v>
      </c>
      <c r="L9" s="8"/>
      <c r="M9" s="8">
        <v>0</v>
      </c>
      <c r="N9" s="8"/>
      <c r="O9" s="8">
        <v>0</v>
      </c>
      <c r="P9" s="8"/>
      <c r="Q9" s="8">
        <v>311532313</v>
      </c>
      <c r="R9" s="8"/>
      <c r="S9" s="8">
        <v>13151</v>
      </c>
      <c r="T9" s="8"/>
      <c r="U9" s="8">
        <v>3999999974837</v>
      </c>
      <c r="V9" s="8"/>
      <c r="W9" s="8">
        <v>4096961448263</v>
      </c>
      <c r="X9" s="5"/>
      <c r="Y9" s="12">
        <v>1.7230847316348222E-2</v>
      </c>
    </row>
    <row r="10" spans="1:25" x14ac:dyDescent="0.55000000000000004">
      <c r="A10" s="1" t="s">
        <v>19</v>
      </c>
      <c r="C10" s="8">
        <v>10010184</v>
      </c>
      <c r="D10" s="8"/>
      <c r="E10" s="8">
        <v>118106448184</v>
      </c>
      <c r="F10" s="8"/>
      <c r="G10" s="8">
        <v>146907620512.181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10010184</v>
      </c>
      <c r="R10" s="8"/>
      <c r="S10" s="8">
        <v>13310</v>
      </c>
      <c r="T10" s="8"/>
      <c r="U10" s="8">
        <v>118106448184</v>
      </c>
      <c r="V10" s="8"/>
      <c r="W10" s="8">
        <v>133197576908.524</v>
      </c>
      <c r="X10" s="5"/>
      <c r="Y10" s="12">
        <v>5.6019739009049985E-4</v>
      </c>
    </row>
    <row r="11" spans="1:25" x14ac:dyDescent="0.55000000000000004">
      <c r="A11" s="1" t="s">
        <v>20</v>
      </c>
      <c r="C11" s="8">
        <v>54175314</v>
      </c>
      <c r="D11" s="8"/>
      <c r="E11" s="8">
        <v>841219880901</v>
      </c>
      <c r="F11" s="8"/>
      <c r="G11" s="8">
        <v>1102695035362.98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54175314</v>
      </c>
      <c r="R11" s="8"/>
      <c r="S11" s="8">
        <v>23450</v>
      </c>
      <c r="T11" s="8"/>
      <c r="U11" s="8">
        <v>841219880901</v>
      </c>
      <c r="V11" s="8"/>
      <c r="W11" s="8">
        <v>1270049046132.71</v>
      </c>
      <c r="X11" s="5"/>
      <c r="Y11" s="12">
        <v>5.3415248043070197E-3</v>
      </c>
    </row>
    <row r="12" spans="1:25" x14ac:dyDescent="0.55000000000000004">
      <c r="A12" s="1" t="s">
        <v>21</v>
      </c>
      <c r="C12" s="8">
        <v>42507225</v>
      </c>
      <c r="D12" s="8"/>
      <c r="E12" s="8">
        <v>519394928700</v>
      </c>
      <c r="F12" s="8"/>
      <c r="G12" s="8">
        <v>680771669262.81799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42507225</v>
      </c>
      <c r="R12" s="8"/>
      <c r="S12" s="8">
        <v>15140</v>
      </c>
      <c r="T12" s="8"/>
      <c r="U12" s="8">
        <v>519394928700</v>
      </c>
      <c r="V12" s="8"/>
      <c r="W12" s="8">
        <v>643375972074.84802</v>
      </c>
      <c r="X12" s="5"/>
      <c r="Y12" s="12">
        <v>2.7058866142196554E-3</v>
      </c>
    </row>
    <row r="13" spans="1:25" x14ac:dyDescent="0.55000000000000004">
      <c r="A13" s="1" t="s">
        <v>23</v>
      </c>
      <c r="C13" s="8">
        <v>40000000</v>
      </c>
      <c r="D13" s="8"/>
      <c r="E13" s="8">
        <v>409996905972</v>
      </c>
      <c r="F13" s="8"/>
      <c r="G13" s="8">
        <v>397486684000</v>
      </c>
      <c r="H13" s="8"/>
      <c r="I13" s="8">
        <v>26000000</v>
      </c>
      <c r="J13" s="8"/>
      <c r="K13" s="8">
        <v>267859607224</v>
      </c>
      <c r="L13" s="8"/>
      <c r="M13" s="8">
        <v>-6000000</v>
      </c>
      <c r="N13" s="8"/>
      <c r="O13" s="8">
        <v>63581874032</v>
      </c>
      <c r="P13" s="8"/>
      <c r="Q13" s="8">
        <v>60000000</v>
      </c>
      <c r="R13" s="8"/>
      <c r="S13" s="8">
        <v>10850</v>
      </c>
      <c r="T13" s="8"/>
      <c r="U13" s="8">
        <v>616233193815</v>
      </c>
      <c r="V13" s="8"/>
      <c r="W13" s="8">
        <v>650814465000</v>
      </c>
      <c r="X13" s="5"/>
      <c r="Y13" s="12">
        <v>2.7371711497164125E-3</v>
      </c>
    </row>
    <row r="14" spans="1:25" x14ac:dyDescent="0.55000000000000004">
      <c r="A14" s="1" t="s">
        <v>24</v>
      </c>
      <c r="C14" s="8">
        <v>314382617</v>
      </c>
      <c r="D14" s="8"/>
      <c r="E14" s="8">
        <v>5499999934849</v>
      </c>
      <c r="F14" s="8"/>
      <c r="G14" s="8">
        <v>5854747476391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314382617</v>
      </c>
      <c r="R14" s="8"/>
      <c r="S14" s="8">
        <v>19102</v>
      </c>
      <c r="T14" s="8"/>
      <c r="U14" s="8">
        <v>5499999934849</v>
      </c>
      <c r="V14" s="8"/>
      <c r="W14" s="8">
        <v>6005336749934</v>
      </c>
      <c r="X14" s="5"/>
      <c r="Y14" s="12">
        <v>2.5257020825821798E-2</v>
      </c>
    </row>
    <row r="15" spans="1:25" x14ac:dyDescent="0.55000000000000004">
      <c r="A15" s="1" t="s">
        <v>25</v>
      </c>
      <c r="C15" s="8">
        <v>3700000</v>
      </c>
      <c r="D15" s="8"/>
      <c r="E15" s="8">
        <v>37018037500</v>
      </c>
      <c r="F15" s="8"/>
      <c r="G15" s="8">
        <v>41768838785.75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3700000</v>
      </c>
      <c r="R15" s="8"/>
      <c r="S15" s="8">
        <v>12319</v>
      </c>
      <c r="T15" s="8"/>
      <c r="U15" s="8">
        <v>37018037500</v>
      </c>
      <c r="V15" s="8"/>
      <c r="W15" s="8">
        <v>45559617938.875</v>
      </c>
      <c r="X15" s="5"/>
      <c r="Y15" s="12">
        <v>1.9161293812729099E-4</v>
      </c>
    </row>
    <row r="16" spans="1:25" x14ac:dyDescent="0.55000000000000004">
      <c r="A16" s="1" t="s">
        <v>26</v>
      </c>
      <c r="C16" s="8">
        <v>17174682</v>
      </c>
      <c r="D16" s="8"/>
      <c r="E16" s="8">
        <v>840217304773</v>
      </c>
      <c r="F16" s="8"/>
      <c r="G16" s="8">
        <v>1134115954954.01</v>
      </c>
      <c r="H16" s="8"/>
      <c r="I16" s="8">
        <v>6608933</v>
      </c>
      <c r="J16" s="8"/>
      <c r="K16" s="8">
        <v>450145732158</v>
      </c>
      <c r="L16" s="8"/>
      <c r="M16" s="8">
        <v>0</v>
      </c>
      <c r="N16" s="8"/>
      <c r="O16" s="8">
        <v>0</v>
      </c>
      <c r="P16" s="8"/>
      <c r="Q16" s="8">
        <v>23783615</v>
      </c>
      <c r="R16" s="8"/>
      <c r="S16" s="8">
        <v>67100</v>
      </c>
      <c r="T16" s="8"/>
      <c r="U16" s="8">
        <v>1290363036931</v>
      </c>
      <c r="V16" s="8"/>
      <c r="W16" s="8">
        <v>1595425740538.55</v>
      </c>
      <c r="X16" s="5"/>
      <c r="Y16" s="12">
        <v>6.70998194319031E-3</v>
      </c>
    </row>
    <row r="17" spans="1:25" x14ac:dyDescent="0.55000000000000004">
      <c r="A17" s="1" t="s">
        <v>27</v>
      </c>
      <c r="C17" s="8">
        <v>219429774</v>
      </c>
      <c r="D17" s="8"/>
      <c r="E17" s="8">
        <v>2999999984173</v>
      </c>
      <c r="F17" s="8"/>
      <c r="G17" s="8">
        <v>3343012606890</v>
      </c>
      <c r="H17" s="8"/>
      <c r="I17" s="8">
        <v>97315644</v>
      </c>
      <c r="J17" s="8"/>
      <c r="K17" s="8">
        <v>1499999980861.4399</v>
      </c>
      <c r="L17" s="8"/>
      <c r="M17" s="8">
        <v>0</v>
      </c>
      <c r="N17" s="8"/>
      <c r="O17" s="8">
        <v>0</v>
      </c>
      <c r="P17" s="8"/>
      <c r="Q17" s="8">
        <v>316745418</v>
      </c>
      <c r="R17" s="8"/>
      <c r="S17" s="8">
        <v>15621</v>
      </c>
      <c r="T17" s="8"/>
      <c r="U17" s="8">
        <v>4499999968746</v>
      </c>
      <c r="V17" s="8"/>
      <c r="W17" s="8">
        <v>4947880174578</v>
      </c>
      <c r="X17" s="5"/>
      <c r="Y17" s="12">
        <v>2.0809609488487181E-2</v>
      </c>
    </row>
    <row r="18" spans="1:25" x14ac:dyDescent="0.55000000000000004">
      <c r="A18" s="1" t="s">
        <v>29</v>
      </c>
      <c r="C18" s="8">
        <v>8245382</v>
      </c>
      <c r="D18" s="8"/>
      <c r="E18" s="8">
        <v>99999992896</v>
      </c>
      <c r="F18" s="8"/>
      <c r="G18" s="8">
        <v>134820241082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8245382</v>
      </c>
      <c r="R18" s="8"/>
      <c r="S18" s="8">
        <v>17907</v>
      </c>
      <c r="T18" s="8"/>
      <c r="U18" s="8">
        <v>99999992896</v>
      </c>
      <c r="V18" s="8"/>
      <c r="W18" s="8">
        <v>147650055474</v>
      </c>
      <c r="X18" s="5"/>
      <c r="Y18" s="12">
        <v>6.209810842133951E-4</v>
      </c>
    </row>
    <row r="19" spans="1:25" x14ac:dyDescent="0.55000000000000004">
      <c r="A19" s="1" t="s">
        <v>30</v>
      </c>
      <c r="C19" s="8">
        <v>7309952</v>
      </c>
      <c r="D19" s="8"/>
      <c r="E19" s="8">
        <v>149999986432</v>
      </c>
      <c r="F19" s="8"/>
      <c r="G19" s="8">
        <v>177156686720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7309952</v>
      </c>
      <c r="R19" s="8"/>
      <c r="S19" s="8">
        <v>26376</v>
      </c>
      <c r="T19" s="8"/>
      <c r="U19" s="8">
        <v>149999986432</v>
      </c>
      <c r="V19" s="8"/>
      <c r="W19" s="8">
        <v>192807293952</v>
      </c>
      <c r="X19" s="5"/>
      <c r="Y19" s="12">
        <v>8.10901709844919E-4</v>
      </c>
    </row>
    <row r="20" spans="1:25" x14ac:dyDescent="0.55000000000000004">
      <c r="A20" s="1" t="s">
        <v>31</v>
      </c>
      <c r="C20" s="8">
        <v>1436747</v>
      </c>
      <c r="D20" s="8"/>
      <c r="E20" s="8">
        <v>59999991467</v>
      </c>
      <c r="F20" s="8"/>
      <c r="G20" s="8">
        <v>63469735472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1436747</v>
      </c>
      <c r="R20" s="8"/>
      <c r="S20" s="8">
        <v>47492</v>
      </c>
      <c r="T20" s="8"/>
      <c r="U20" s="8">
        <v>59999991467</v>
      </c>
      <c r="V20" s="8"/>
      <c r="W20" s="8">
        <v>68233988524</v>
      </c>
      <c r="X20" s="5"/>
      <c r="Y20" s="12">
        <v>2.8697595837543898E-4</v>
      </c>
    </row>
    <row r="21" spans="1:25" x14ac:dyDescent="0.55000000000000004">
      <c r="A21" s="1" t="s">
        <v>33</v>
      </c>
      <c r="C21" s="8">
        <v>5274123</v>
      </c>
      <c r="D21" s="8"/>
      <c r="E21" s="8">
        <v>199999932631</v>
      </c>
      <c r="F21" s="8"/>
      <c r="G21" s="8">
        <v>246617991480</v>
      </c>
      <c r="H21" s="8"/>
      <c r="I21" s="8">
        <v>2009081</v>
      </c>
      <c r="J21" s="8"/>
      <c r="K21" s="8">
        <v>99999997694</v>
      </c>
      <c r="L21" s="8"/>
      <c r="M21" s="8">
        <v>0</v>
      </c>
      <c r="N21" s="8"/>
      <c r="O21" s="8">
        <v>0</v>
      </c>
      <c r="P21" s="8"/>
      <c r="Q21" s="8">
        <v>7283204</v>
      </c>
      <c r="R21" s="8"/>
      <c r="S21" s="8">
        <v>49534</v>
      </c>
      <c r="T21" s="8"/>
      <c r="U21" s="8">
        <v>299999930325</v>
      </c>
      <c r="V21" s="8"/>
      <c r="W21" s="8">
        <v>360766226936</v>
      </c>
      <c r="X21" s="5"/>
      <c r="Y21" s="12">
        <v>1.5172971119522725E-3</v>
      </c>
    </row>
    <row r="22" spans="1:25" x14ac:dyDescent="0.55000000000000004">
      <c r="A22" s="1" t="s">
        <v>34</v>
      </c>
      <c r="C22" s="8">
        <v>10507494</v>
      </c>
      <c r="D22" s="8"/>
      <c r="E22" s="8">
        <v>749999814994</v>
      </c>
      <c r="F22" s="8"/>
      <c r="G22" s="8">
        <v>899451993894</v>
      </c>
      <c r="H22" s="8"/>
      <c r="I22" s="8">
        <v>7555194</v>
      </c>
      <c r="J22" s="8"/>
      <c r="K22" s="8">
        <v>699999752127</v>
      </c>
      <c r="L22" s="8"/>
      <c r="M22" s="8">
        <v>0</v>
      </c>
      <c r="N22" s="8"/>
      <c r="O22" s="8">
        <v>0</v>
      </c>
      <c r="P22" s="8"/>
      <c r="Q22" s="8">
        <v>18062688</v>
      </c>
      <c r="R22" s="8"/>
      <c r="S22" s="8">
        <v>92554</v>
      </c>
      <c r="T22" s="8"/>
      <c r="U22" s="8">
        <v>1449999567121</v>
      </c>
      <c r="V22" s="8"/>
      <c r="W22" s="8">
        <v>1671774025152</v>
      </c>
      <c r="X22" s="5"/>
      <c r="Y22" s="12">
        <v>7.0310847047496596E-3</v>
      </c>
    </row>
    <row r="23" spans="1:25" x14ac:dyDescent="0.55000000000000004">
      <c r="A23" s="1" t="s">
        <v>35</v>
      </c>
      <c r="C23" s="8">
        <v>30293646</v>
      </c>
      <c r="D23" s="8"/>
      <c r="E23" s="8">
        <v>399999983523</v>
      </c>
      <c r="F23" s="8"/>
      <c r="G23" s="8">
        <v>509205895614</v>
      </c>
      <c r="H23" s="8"/>
      <c r="I23" s="8">
        <v>22257036</v>
      </c>
      <c r="J23" s="8"/>
      <c r="K23" s="8">
        <v>399999982906</v>
      </c>
      <c r="L23" s="8"/>
      <c r="M23" s="8">
        <v>0</v>
      </c>
      <c r="N23" s="8"/>
      <c r="O23" s="8">
        <v>0</v>
      </c>
      <c r="P23" s="8"/>
      <c r="Q23" s="8">
        <v>52550682</v>
      </c>
      <c r="R23" s="8"/>
      <c r="S23" s="8">
        <v>17999</v>
      </c>
      <c r="T23" s="8"/>
      <c r="U23" s="8">
        <v>799999966429</v>
      </c>
      <c r="V23" s="8"/>
      <c r="W23" s="8">
        <v>945859725318</v>
      </c>
      <c r="X23" s="5"/>
      <c r="Y23" s="12">
        <v>3.9780614768897618E-3</v>
      </c>
    </row>
    <row r="24" spans="1:25" x14ac:dyDescent="0.55000000000000004">
      <c r="A24" s="1" t="s">
        <v>36</v>
      </c>
      <c r="C24" s="8">
        <v>8854055</v>
      </c>
      <c r="D24" s="8"/>
      <c r="E24" s="8">
        <v>1199128834380</v>
      </c>
      <c r="F24" s="8"/>
      <c r="G24" s="8">
        <v>1447715679871.1201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8854055</v>
      </c>
      <c r="R24" s="8"/>
      <c r="S24" s="8">
        <v>183856</v>
      </c>
      <c r="T24" s="8"/>
      <c r="U24" s="8">
        <v>1199128834380</v>
      </c>
      <c r="V24" s="8"/>
      <c r="W24" s="18">
        <v>1627132489552</v>
      </c>
      <c r="X24" s="5"/>
      <c r="Y24" s="12">
        <v>6.843333003005667E-3</v>
      </c>
    </row>
    <row r="25" spans="1:25" x14ac:dyDescent="0.55000000000000004">
      <c r="A25" s="1" t="s">
        <v>40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10000000</v>
      </c>
      <c r="J25" s="8"/>
      <c r="K25" s="8">
        <v>125032187156</v>
      </c>
      <c r="L25" s="8"/>
      <c r="M25" s="8">
        <v>0</v>
      </c>
      <c r="N25" s="8"/>
      <c r="O25" s="8">
        <v>0</v>
      </c>
      <c r="P25" s="8"/>
      <c r="Q25" s="8">
        <v>10000000</v>
      </c>
      <c r="R25" s="8"/>
      <c r="S25" s="8">
        <v>12260</v>
      </c>
      <c r="T25" s="8"/>
      <c r="U25" s="8">
        <v>125032187156</v>
      </c>
      <c r="V25" s="8"/>
      <c r="W25" s="18">
        <v>122565059000</v>
      </c>
      <c r="X25" s="5"/>
      <c r="Y25" s="12">
        <v>5.1547954371003403E-4</v>
      </c>
    </row>
    <row r="26" spans="1:25" ht="24.75" thickBot="1" x14ac:dyDescent="0.6">
      <c r="A26" s="1" t="s">
        <v>44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v>151336099</v>
      </c>
      <c r="J26" s="8"/>
      <c r="K26" s="8">
        <v>2499999981483.6899</v>
      </c>
      <c r="L26" s="8"/>
      <c r="M26" s="8">
        <v>0</v>
      </c>
      <c r="N26" s="8"/>
      <c r="O26" s="8">
        <v>0</v>
      </c>
      <c r="P26" s="8"/>
      <c r="Q26" s="8">
        <v>151336099</v>
      </c>
      <c r="R26" s="8"/>
      <c r="S26" s="8">
        <v>16877</v>
      </c>
      <c r="T26" s="8"/>
      <c r="U26" s="8">
        <v>2499999981484</v>
      </c>
      <c r="V26" s="8"/>
      <c r="W26" s="18">
        <v>2554099342823</v>
      </c>
      <c r="X26" s="5"/>
      <c r="Y26" s="12">
        <v>1.0741935544848046E-2</v>
      </c>
    </row>
    <row r="27" spans="1:25" x14ac:dyDescent="0.55000000000000004">
      <c r="A27" s="1" t="s">
        <v>45</v>
      </c>
      <c r="C27" s="5" t="s">
        <v>45</v>
      </c>
      <c r="D27" s="5"/>
      <c r="E27" s="6">
        <f>SUM(E9:E26)</f>
        <v>15125081953151</v>
      </c>
      <c r="F27" s="5"/>
      <c r="G27" s="6">
        <f>SUM(G9:G26)</f>
        <v>17184940090191.859</v>
      </c>
      <c r="H27" s="5"/>
      <c r="I27" s="5" t="s">
        <v>45</v>
      </c>
      <c r="J27" s="5"/>
      <c r="K27" s="6">
        <f>SUM(K9:K26)</f>
        <v>9043037204671.2402</v>
      </c>
      <c r="L27" s="5"/>
      <c r="M27" s="5" t="s">
        <v>45</v>
      </c>
      <c r="N27" s="5"/>
      <c r="O27" s="6">
        <f>SUM(O9:O26)</f>
        <v>63581874032</v>
      </c>
      <c r="P27" s="5"/>
      <c r="Q27" s="5" t="s">
        <v>45</v>
      </c>
      <c r="R27" s="5"/>
      <c r="S27" s="5" t="s">
        <v>45</v>
      </c>
      <c r="T27" s="5"/>
      <c r="U27" s="6">
        <f>SUM(U9:U26)</f>
        <v>24106495842153</v>
      </c>
      <c r="V27" s="5"/>
      <c r="W27" s="17">
        <f>SUM(W9:W26)</f>
        <v>27079488998099.508</v>
      </c>
      <c r="X27" s="5"/>
      <c r="Y27" s="13">
        <f>SUM(Y9:Y26)</f>
        <v>0.11388990260789758</v>
      </c>
    </row>
    <row r="28" spans="1:25" x14ac:dyDescent="0.55000000000000004">
      <c r="W28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5"/>
  <sheetViews>
    <sheetView rightToLeft="1" workbookViewId="0">
      <selection activeCell="A8" sqref="A8:A16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21" style="1" customWidth="1"/>
    <col min="4" max="4" width="1" style="1" customWidth="1"/>
    <col min="5" max="5" width="15" style="1" customWidth="1"/>
    <col min="6" max="6" width="1" style="1" customWidth="1"/>
    <col min="7" max="7" width="20" style="1" customWidth="1"/>
    <col min="8" max="8" width="1" style="1" customWidth="1"/>
    <col min="9" max="9" width="27" style="1" customWidth="1"/>
    <col min="10" max="10" width="1" style="1" customWidth="1"/>
    <col min="11" max="11" width="21" style="1" customWidth="1"/>
    <col min="12" max="12" width="1" style="1" customWidth="1"/>
    <col min="13" max="13" width="15" style="1" customWidth="1"/>
    <col min="14" max="14" width="1" style="1" customWidth="1"/>
    <col min="15" max="15" width="20" style="1" customWidth="1"/>
    <col min="16" max="16" width="1" style="1" customWidth="1"/>
    <col min="17" max="17" width="27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  <c r="N2" s="42" t="s">
        <v>0</v>
      </c>
      <c r="O2" s="42" t="s">
        <v>0</v>
      </c>
      <c r="P2" s="42" t="s">
        <v>0</v>
      </c>
      <c r="Q2" s="42" t="s">
        <v>0</v>
      </c>
    </row>
    <row r="3" spans="1:17" ht="24.75" x14ac:dyDescent="0.55000000000000004">
      <c r="A3" s="42" t="s">
        <v>1</v>
      </c>
      <c r="B3" s="42" t="s">
        <v>1</v>
      </c>
      <c r="C3" s="42" t="s">
        <v>1</v>
      </c>
      <c r="D3" s="42" t="s">
        <v>1</v>
      </c>
      <c r="E3" s="42" t="s">
        <v>1</v>
      </c>
      <c r="F3" s="42" t="s">
        <v>1</v>
      </c>
      <c r="G3" s="42" t="s">
        <v>1</v>
      </c>
      <c r="H3" s="42" t="s">
        <v>1</v>
      </c>
      <c r="I3" s="42" t="s">
        <v>1</v>
      </c>
      <c r="J3" s="42" t="s">
        <v>1</v>
      </c>
      <c r="K3" s="42" t="s">
        <v>1</v>
      </c>
      <c r="L3" s="42" t="s">
        <v>1</v>
      </c>
      <c r="M3" s="42" t="s">
        <v>1</v>
      </c>
      <c r="N3" s="42" t="s">
        <v>1</v>
      </c>
      <c r="O3" s="42" t="s">
        <v>1</v>
      </c>
      <c r="P3" s="42" t="s">
        <v>1</v>
      </c>
      <c r="Q3" s="42" t="s">
        <v>1</v>
      </c>
    </row>
    <row r="4" spans="1:17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  <c r="N4" s="42" t="s">
        <v>2</v>
      </c>
      <c r="O4" s="42" t="s">
        <v>2</v>
      </c>
      <c r="P4" s="42" t="s">
        <v>2</v>
      </c>
      <c r="Q4" s="42" t="s">
        <v>2</v>
      </c>
    </row>
    <row r="6" spans="1:17" ht="24.75" x14ac:dyDescent="0.55000000000000004">
      <c r="A6" s="41" t="s">
        <v>3</v>
      </c>
      <c r="C6" s="41" t="s">
        <v>4</v>
      </c>
      <c r="D6" s="41" t="s">
        <v>4</v>
      </c>
      <c r="E6" s="41" t="s">
        <v>4</v>
      </c>
      <c r="F6" s="41" t="s">
        <v>4</v>
      </c>
      <c r="G6" s="41" t="s">
        <v>4</v>
      </c>
      <c r="H6" s="41" t="s">
        <v>4</v>
      </c>
      <c r="I6" s="41" t="s">
        <v>4</v>
      </c>
      <c r="K6" s="41" t="s">
        <v>6</v>
      </c>
      <c r="L6" s="41" t="s">
        <v>6</v>
      </c>
      <c r="M6" s="41" t="s">
        <v>6</v>
      </c>
      <c r="N6" s="41" t="s">
        <v>6</v>
      </c>
      <c r="O6" s="41" t="s">
        <v>6</v>
      </c>
      <c r="P6" s="41" t="s">
        <v>6</v>
      </c>
      <c r="Q6" s="41" t="s">
        <v>6</v>
      </c>
    </row>
    <row r="7" spans="1:17" ht="24.75" x14ac:dyDescent="0.55000000000000004">
      <c r="A7" s="41" t="s">
        <v>3</v>
      </c>
      <c r="C7" s="41" t="s">
        <v>46</v>
      </c>
      <c r="E7" s="41" t="s">
        <v>47</v>
      </c>
      <c r="G7" s="41" t="s">
        <v>48</v>
      </c>
      <c r="I7" s="41" t="s">
        <v>49</v>
      </c>
      <c r="K7" s="41" t="s">
        <v>46</v>
      </c>
      <c r="M7" s="41" t="s">
        <v>47</v>
      </c>
      <c r="O7" s="41" t="s">
        <v>48</v>
      </c>
      <c r="Q7" s="41" t="s">
        <v>49</v>
      </c>
    </row>
    <row r="8" spans="1:17" x14ac:dyDescent="0.55000000000000004">
      <c r="A8" s="14" t="s">
        <v>50</v>
      </c>
      <c r="B8" s="14"/>
      <c r="C8" s="15">
        <v>1591695502</v>
      </c>
      <c r="D8" s="16"/>
      <c r="E8" s="15">
        <v>6167</v>
      </c>
      <c r="F8" s="16"/>
      <c r="G8" s="16" t="s">
        <v>51</v>
      </c>
      <c r="H8" s="16"/>
      <c r="I8" s="15">
        <v>1</v>
      </c>
      <c r="J8" s="16"/>
      <c r="K8" s="15">
        <v>1590695502</v>
      </c>
      <c r="L8" s="16"/>
      <c r="M8" s="15">
        <v>6167</v>
      </c>
      <c r="N8" s="16"/>
      <c r="O8" s="16" t="s">
        <v>51</v>
      </c>
      <c r="P8" s="16"/>
      <c r="Q8" s="15">
        <v>1</v>
      </c>
    </row>
    <row r="9" spans="1:17" x14ac:dyDescent="0.55000000000000004">
      <c r="A9" s="14" t="s">
        <v>52</v>
      </c>
      <c r="B9" s="14"/>
      <c r="C9" s="15">
        <v>494909484</v>
      </c>
      <c r="D9" s="16"/>
      <c r="E9" s="15">
        <v>7485</v>
      </c>
      <c r="F9" s="16"/>
      <c r="G9" s="16" t="s">
        <v>53</v>
      </c>
      <c r="H9" s="16"/>
      <c r="I9" s="15">
        <v>1</v>
      </c>
      <c r="J9" s="16"/>
      <c r="K9" s="15">
        <v>494909484</v>
      </c>
      <c r="L9" s="16"/>
      <c r="M9" s="15">
        <v>7485</v>
      </c>
      <c r="N9" s="16"/>
      <c r="O9" s="16" t="s">
        <v>53</v>
      </c>
      <c r="P9" s="16"/>
      <c r="Q9" s="15">
        <v>1</v>
      </c>
    </row>
    <row r="10" spans="1:17" x14ac:dyDescent="0.55000000000000004">
      <c r="A10" s="14" t="s">
        <v>54</v>
      </c>
      <c r="B10" s="14"/>
      <c r="C10" s="15">
        <v>405092590</v>
      </c>
      <c r="D10" s="16"/>
      <c r="E10" s="15">
        <v>4810</v>
      </c>
      <c r="F10" s="16"/>
      <c r="G10" s="16" t="s">
        <v>55</v>
      </c>
      <c r="H10" s="16"/>
      <c r="I10" s="15">
        <v>1</v>
      </c>
      <c r="J10" s="16"/>
      <c r="K10" s="15">
        <v>405092590</v>
      </c>
      <c r="L10" s="16"/>
      <c r="M10" s="15">
        <v>4810</v>
      </c>
      <c r="N10" s="16"/>
      <c r="O10" s="16" t="s">
        <v>55</v>
      </c>
      <c r="P10" s="16"/>
      <c r="Q10" s="15">
        <v>1</v>
      </c>
    </row>
    <row r="11" spans="1:17" x14ac:dyDescent="0.55000000000000004">
      <c r="A11" s="14" t="s">
        <v>56</v>
      </c>
      <c r="B11" s="14"/>
      <c r="C11" s="15">
        <v>5906439360</v>
      </c>
      <c r="D11" s="16"/>
      <c r="E11" s="15">
        <v>470</v>
      </c>
      <c r="F11" s="16"/>
      <c r="G11" s="16" t="s">
        <v>57</v>
      </c>
      <c r="H11" s="16"/>
      <c r="I11" s="15">
        <v>1</v>
      </c>
      <c r="J11" s="16"/>
      <c r="K11" s="15">
        <v>5906439212</v>
      </c>
      <c r="L11" s="16"/>
      <c r="M11" s="15">
        <v>470</v>
      </c>
      <c r="N11" s="16"/>
      <c r="O11" s="16" t="s">
        <v>57</v>
      </c>
      <c r="P11" s="16"/>
      <c r="Q11" s="15">
        <v>1</v>
      </c>
    </row>
    <row r="12" spans="1:17" x14ac:dyDescent="0.55000000000000004">
      <c r="A12" s="14" t="s">
        <v>58</v>
      </c>
      <c r="B12" s="14"/>
      <c r="C12" s="15">
        <v>13819755581</v>
      </c>
      <c r="D12" s="16"/>
      <c r="E12" s="15">
        <v>524</v>
      </c>
      <c r="F12" s="16"/>
      <c r="G12" s="16" t="s">
        <v>59</v>
      </c>
      <c r="H12" s="16"/>
      <c r="I12" s="15">
        <v>1</v>
      </c>
      <c r="J12" s="16"/>
      <c r="K12" s="15">
        <v>13819755581</v>
      </c>
      <c r="L12" s="16"/>
      <c r="M12" s="15">
        <v>524</v>
      </c>
      <c r="N12" s="16"/>
      <c r="O12" s="16" t="s">
        <v>59</v>
      </c>
      <c r="P12" s="16"/>
      <c r="Q12" s="15">
        <v>1</v>
      </c>
    </row>
    <row r="13" spans="1:17" x14ac:dyDescent="0.55000000000000004">
      <c r="A13" s="14" t="s">
        <v>60</v>
      </c>
      <c r="B13" s="14"/>
      <c r="C13" s="15">
        <v>0</v>
      </c>
      <c r="D13" s="16"/>
      <c r="E13" s="15">
        <v>0</v>
      </c>
      <c r="F13" s="16"/>
      <c r="G13" s="16" t="s">
        <v>45</v>
      </c>
      <c r="H13" s="16"/>
      <c r="I13" s="15">
        <v>1</v>
      </c>
      <c r="J13" s="16"/>
      <c r="K13" s="15">
        <v>737463127</v>
      </c>
      <c r="L13" s="16"/>
      <c r="M13" s="15">
        <v>19662</v>
      </c>
      <c r="N13" s="16"/>
      <c r="O13" s="16" t="s">
        <v>61</v>
      </c>
      <c r="P13" s="16"/>
      <c r="Q13" s="15">
        <v>1</v>
      </c>
    </row>
    <row r="14" spans="1:17" x14ac:dyDescent="0.55000000000000004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55000000000000004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8"/>
  <sheetViews>
    <sheetView rightToLeft="1" topLeftCell="N22" workbookViewId="0">
      <selection activeCell="W43" sqref="W43"/>
    </sheetView>
  </sheetViews>
  <sheetFormatPr defaultRowHeight="24" x14ac:dyDescent="0.55000000000000004"/>
  <cols>
    <col min="1" max="1" width="41.140625" style="5" bestFit="1" customWidth="1"/>
    <col min="2" max="2" width="1" style="5" customWidth="1"/>
    <col min="3" max="3" width="25" style="5" customWidth="1"/>
    <col min="4" max="4" width="1" style="5" customWidth="1"/>
    <col min="5" max="5" width="22" style="5" customWidth="1"/>
    <col min="6" max="6" width="1" style="5" customWidth="1"/>
    <col min="7" max="7" width="20" style="5" customWidth="1"/>
    <col min="8" max="8" width="1" style="5" customWidth="1"/>
    <col min="9" max="9" width="20" style="5" customWidth="1"/>
    <col min="10" max="10" width="1" style="5" customWidth="1"/>
    <col min="11" max="11" width="15" style="5" customWidth="1"/>
    <col min="12" max="12" width="1" style="5" customWidth="1"/>
    <col min="13" max="13" width="15" style="5" customWidth="1"/>
    <col min="14" max="14" width="1" style="5" customWidth="1"/>
    <col min="15" max="15" width="18" style="5" customWidth="1"/>
    <col min="16" max="16" width="1" style="5" customWidth="1"/>
    <col min="17" max="17" width="24" style="5" customWidth="1"/>
    <col min="18" max="18" width="1" style="5" customWidth="1"/>
    <col min="19" max="19" width="24" style="5" customWidth="1"/>
    <col min="20" max="20" width="1" style="5" customWidth="1"/>
    <col min="21" max="21" width="11" style="5" customWidth="1"/>
    <col min="22" max="22" width="1" style="5" customWidth="1"/>
    <col min="23" max="23" width="22" style="5" customWidth="1"/>
    <col min="24" max="24" width="1" style="5" customWidth="1"/>
    <col min="25" max="25" width="11" style="5" customWidth="1"/>
    <col min="26" max="26" width="1" style="5" customWidth="1"/>
    <col min="27" max="27" width="24" style="5" customWidth="1"/>
    <col min="28" max="28" width="1" style="5" customWidth="1"/>
    <col min="29" max="29" width="18" style="5" customWidth="1"/>
    <col min="30" max="30" width="1" style="5" customWidth="1"/>
    <col min="31" max="31" width="23" style="5" customWidth="1"/>
    <col min="32" max="32" width="1" style="5" customWidth="1"/>
    <col min="33" max="33" width="24" style="5" customWidth="1"/>
    <col min="34" max="34" width="1" style="5" customWidth="1"/>
    <col min="35" max="35" width="24" style="5" customWidth="1"/>
    <col min="36" max="36" width="1" style="5" customWidth="1"/>
    <col min="37" max="37" width="32" style="5" customWidth="1"/>
    <col min="38" max="38" width="1" style="5" customWidth="1"/>
    <col min="39" max="39" width="9.140625" style="5" customWidth="1"/>
    <col min="40" max="16384" width="9.140625" style="5"/>
  </cols>
  <sheetData>
    <row r="2" spans="1:37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  <c r="N2" s="42" t="s">
        <v>0</v>
      </c>
      <c r="O2" s="42" t="s">
        <v>0</v>
      </c>
      <c r="P2" s="42" t="s">
        <v>0</v>
      </c>
      <c r="Q2" s="42" t="s">
        <v>0</v>
      </c>
      <c r="R2" s="42" t="s">
        <v>0</v>
      </c>
      <c r="S2" s="42" t="s">
        <v>0</v>
      </c>
      <c r="T2" s="42" t="s">
        <v>0</v>
      </c>
      <c r="U2" s="42" t="s">
        <v>0</v>
      </c>
      <c r="V2" s="42" t="s">
        <v>0</v>
      </c>
      <c r="W2" s="42" t="s">
        <v>0</v>
      </c>
      <c r="X2" s="42" t="s">
        <v>0</v>
      </c>
      <c r="Y2" s="42" t="s">
        <v>0</v>
      </c>
      <c r="Z2" s="42" t="s">
        <v>0</v>
      </c>
      <c r="AA2" s="42" t="s">
        <v>0</v>
      </c>
      <c r="AB2" s="42" t="s">
        <v>0</v>
      </c>
      <c r="AC2" s="42" t="s">
        <v>0</v>
      </c>
      <c r="AD2" s="42" t="s">
        <v>0</v>
      </c>
      <c r="AE2" s="42" t="s">
        <v>0</v>
      </c>
      <c r="AF2" s="42" t="s">
        <v>0</v>
      </c>
      <c r="AG2" s="42" t="s">
        <v>0</v>
      </c>
      <c r="AH2" s="42" t="s">
        <v>0</v>
      </c>
      <c r="AI2" s="42" t="s">
        <v>0</v>
      </c>
      <c r="AJ2" s="42" t="s">
        <v>0</v>
      </c>
      <c r="AK2" s="42" t="s">
        <v>0</v>
      </c>
    </row>
    <row r="3" spans="1:37" ht="24.75" x14ac:dyDescent="0.55000000000000004">
      <c r="A3" s="42" t="s">
        <v>1</v>
      </c>
      <c r="B3" s="42" t="s">
        <v>1</v>
      </c>
      <c r="C3" s="42" t="s">
        <v>1</v>
      </c>
      <c r="D3" s="42" t="s">
        <v>1</v>
      </c>
      <c r="E3" s="42" t="s">
        <v>1</v>
      </c>
      <c r="F3" s="42" t="s">
        <v>1</v>
      </c>
      <c r="G3" s="42" t="s">
        <v>1</v>
      </c>
      <c r="H3" s="42" t="s">
        <v>1</v>
      </c>
      <c r="I3" s="42" t="s">
        <v>1</v>
      </c>
      <c r="J3" s="42" t="s">
        <v>1</v>
      </c>
      <c r="K3" s="42" t="s">
        <v>1</v>
      </c>
      <c r="L3" s="42" t="s">
        <v>1</v>
      </c>
      <c r="M3" s="42" t="s">
        <v>1</v>
      </c>
      <c r="N3" s="42" t="s">
        <v>1</v>
      </c>
      <c r="O3" s="42" t="s">
        <v>1</v>
      </c>
      <c r="P3" s="42" t="s">
        <v>1</v>
      </c>
      <c r="Q3" s="42" t="s">
        <v>1</v>
      </c>
      <c r="R3" s="42" t="s">
        <v>1</v>
      </c>
      <c r="S3" s="42" t="s">
        <v>1</v>
      </c>
      <c r="T3" s="42" t="s">
        <v>1</v>
      </c>
      <c r="U3" s="42" t="s">
        <v>1</v>
      </c>
      <c r="V3" s="42" t="s">
        <v>1</v>
      </c>
      <c r="W3" s="42" t="s">
        <v>1</v>
      </c>
      <c r="X3" s="42" t="s">
        <v>1</v>
      </c>
      <c r="Y3" s="42" t="s">
        <v>1</v>
      </c>
      <c r="Z3" s="42" t="s">
        <v>1</v>
      </c>
      <c r="AA3" s="42" t="s">
        <v>1</v>
      </c>
      <c r="AB3" s="42" t="s">
        <v>1</v>
      </c>
      <c r="AC3" s="42" t="s">
        <v>1</v>
      </c>
      <c r="AD3" s="42" t="s">
        <v>1</v>
      </c>
      <c r="AE3" s="42" t="s">
        <v>1</v>
      </c>
      <c r="AF3" s="42" t="s">
        <v>1</v>
      </c>
      <c r="AG3" s="42" t="s">
        <v>1</v>
      </c>
      <c r="AH3" s="42" t="s">
        <v>1</v>
      </c>
      <c r="AI3" s="42" t="s">
        <v>1</v>
      </c>
      <c r="AJ3" s="42" t="s">
        <v>1</v>
      </c>
      <c r="AK3" s="42" t="s">
        <v>1</v>
      </c>
    </row>
    <row r="4" spans="1:37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  <c r="N4" s="42" t="s">
        <v>2</v>
      </c>
      <c r="O4" s="42" t="s">
        <v>2</v>
      </c>
      <c r="P4" s="42" t="s">
        <v>2</v>
      </c>
      <c r="Q4" s="42" t="s">
        <v>2</v>
      </c>
      <c r="R4" s="42" t="s">
        <v>2</v>
      </c>
      <c r="S4" s="42" t="s">
        <v>2</v>
      </c>
      <c r="T4" s="42" t="s">
        <v>2</v>
      </c>
      <c r="U4" s="42" t="s">
        <v>2</v>
      </c>
      <c r="V4" s="42" t="s">
        <v>2</v>
      </c>
      <c r="W4" s="42" t="s">
        <v>2</v>
      </c>
      <c r="X4" s="42" t="s">
        <v>2</v>
      </c>
      <c r="Y4" s="42" t="s">
        <v>2</v>
      </c>
      <c r="Z4" s="42" t="s">
        <v>2</v>
      </c>
      <c r="AA4" s="42" t="s">
        <v>2</v>
      </c>
      <c r="AB4" s="42" t="s">
        <v>2</v>
      </c>
      <c r="AC4" s="42" t="s">
        <v>2</v>
      </c>
      <c r="AD4" s="42" t="s">
        <v>2</v>
      </c>
      <c r="AE4" s="42" t="s">
        <v>2</v>
      </c>
      <c r="AF4" s="42" t="s">
        <v>2</v>
      </c>
      <c r="AG4" s="42" t="s">
        <v>2</v>
      </c>
      <c r="AH4" s="42" t="s">
        <v>2</v>
      </c>
      <c r="AI4" s="42" t="s">
        <v>2</v>
      </c>
      <c r="AJ4" s="42" t="s">
        <v>2</v>
      </c>
      <c r="AK4" s="42" t="s">
        <v>2</v>
      </c>
    </row>
    <row r="6" spans="1:37" ht="24.75" x14ac:dyDescent="0.55000000000000004">
      <c r="A6" s="41" t="s">
        <v>62</v>
      </c>
      <c r="B6" s="41" t="s">
        <v>62</v>
      </c>
      <c r="C6" s="41" t="s">
        <v>62</v>
      </c>
      <c r="D6" s="41" t="s">
        <v>62</v>
      </c>
      <c r="E6" s="41" t="s">
        <v>62</v>
      </c>
      <c r="F6" s="41" t="s">
        <v>62</v>
      </c>
      <c r="G6" s="41" t="s">
        <v>62</v>
      </c>
      <c r="H6" s="41" t="s">
        <v>62</v>
      </c>
      <c r="I6" s="41" t="s">
        <v>62</v>
      </c>
      <c r="J6" s="41" t="s">
        <v>62</v>
      </c>
      <c r="K6" s="41" t="s">
        <v>62</v>
      </c>
      <c r="L6" s="41" t="s">
        <v>62</v>
      </c>
      <c r="M6" s="41" t="s">
        <v>62</v>
      </c>
      <c r="O6" s="41" t="s">
        <v>4</v>
      </c>
      <c r="P6" s="41" t="s">
        <v>4</v>
      </c>
      <c r="Q6" s="41" t="s">
        <v>4</v>
      </c>
      <c r="R6" s="41" t="s">
        <v>4</v>
      </c>
      <c r="S6" s="41" t="s">
        <v>4</v>
      </c>
      <c r="U6" s="41" t="s">
        <v>5</v>
      </c>
      <c r="V6" s="41" t="s">
        <v>5</v>
      </c>
      <c r="W6" s="41" t="s">
        <v>5</v>
      </c>
      <c r="X6" s="41" t="s">
        <v>5</v>
      </c>
      <c r="Y6" s="41" t="s">
        <v>5</v>
      </c>
      <c r="Z6" s="41" t="s">
        <v>5</v>
      </c>
      <c r="AA6" s="41" t="s">
        <v>5</v>
      </c>
      <c r="AC6" s="41" t="s">
        <v>6</v>
      </c>
      <c r="AD6" s="41" t="s">
        <v>6</v>
      </c>
      <c r="AE6" s="41" t="s">
        <v>6</v>
      </c>
      <c r="AF6" s="41" t="s">
        <v>6</v>
      </c>
      <c r="AG6" s="41" t="s">
        <v>6</v>
      </c>
      <c r="AH6" s="41" t="s">
        <v>6</v>
      </c>
      <c r="AI6" s="41" t="s">
        <v>6</v>
      </c>
      <c r="AJ6" s="41" t="s">
        <v>6</v>
      </c>
      <c r="AK6" s="41" t="s">
        <v>6</v>
      </c>
    </row>
    <row r="7" spans="1:37" ht="24.75" x14ac:dyDescent="0.55000000000000004">
      <c r="A7" s="41" t="s">
        <v>63</v>
      </c>
      <c r="C7" s="41" t="s">
        <v>64</v>
      </c>
      <c r="E7" s="41" t="s">
        <v>65</v>
      </c>
      <c r="G7" s="41" t="s">
        <v>66</v>
      </c>
      <c r="I7" s="41" t="s">
        <v>67</v>
      </c>
      <c r="K7" s="41" t="s">
        <v>68</v>
      </c>
      <c r="M7" s="41" t="s">
        <v>49</v>
      </c>
      <c r="O7" s="41" t="s">
        <v>7</v>
      </c>
      <c r="Q7" s="41" t="s">
        <v>8</v>
      </c>
      <c r="S7" s="41" t="s">
        <v>9</v>
      </c>
      <c r="U7" s="41" t="s">
        <v>10</v>
      </c>
      <c r="V7" s="41" t="s">
        <v>10</v>
      </c>
      <c r="W7" s="41" t="s">
        <v>10</v>
      </c>
      <c r="Y7" s="41" t="s">
        <v>11</v>
      </c>
      <c r="Z7" s="41" t="s">
        <v>11</v>
      </c>
      <c r="AA7" s="41" t="s">
        <v>11</v>
      </c>
      <c r="AC7" s="41" t="s">
        <v>7</v>
      </c>
      <c r="AE7" s="41" t="s">
        <v>69</v>
      </c>
      <c r="AG7" s="41" t="s">
        <v>8</v>
      </c>
      <c r="AI7" s="41" t="s">
        <v>9</v>
      </c>
      <c r="AK7" s="41" t="s">
        <v>13</v>
      </c>
    </row>
    <row r="8" spans="1:37" ht="24.75" x14ac:dyDescent="0.55000000000000004">
      <c r="A8" s="41" t="s">
        <v>63</v>
      </c>
      <c r="C8" s="41" t="s">
        <v>64</v>
      </c>
      <c r="E8" s="41" t="s">
        <v>65</v>
      </c>
      <c r="G8" s="41" t="s">
        <v>66</v>
      </c>
      <c r="I8" s="41" t="s">
        <v>67</v>
      </c>
      <c r="K8" s="41" t="s">
        <v>68</v>
      </c>
      <c r="M8" s="41" t="s">
        <v>49</v>
      </c>
      <c r="O8" s="41" t="s">
        <v>7</v>
      </c>
      <c r="Q8" s="41" t="s">
        <v>8</v>
      </c>
      <c r="S8" s="41" t="s">
        <v>9</v>
      </c>
      <c r="U8" s="41" t="s">
        <v>7</v>
      </c>
      <c r="W8" s="41" t="s">
        <v>8</v>
      </c>
      <c r="Y8" s="41" t="s">
        <v>7</v>
      </c>
      <c r="AA8" s="41" t="s">
        <v>14</v>
      </c>
      <c r="AC8" s="41" t="s">
        <v>7</v>
      </c>
      <c r="AE8" s="41" t="s">
        <v>69</v>
      </c>
      <c r="AG8" s="41" t="s">
        <v>8</v>
      </c>
      <c r="AI8" s="41" t="s">
        <v>9</v>
      </c>
      <c r="AK8" s="41" t="s">
        <v>13</v>
      </c>
    </row>
    <row r="9" spans="1:37" ht="24.75" x14ac:dyDescent="0.6">
      <c r="A9" s="10" t="s">
        <v>70</v>
      </c>
      <c r="C9" s="5" t="s">
        <v>71</v>
      </c>
      <c r="E9" s="5" t="s">
        <v>71</v>
      </c>
      <c r="G9" s="5" t="s">
        <v>72</v>
      </c>
      <c r="I9" s="5" t="s">
        <v>73</v>
      </c>
      <c r="K9" s="11">
        <v>0</v>
      </c>
      <c r="M9" s="11">
        <v>0</v>
      </c>
      <c r="O9" s="11">
        <v>3207600</v>
      </c>
      <c r="Q9" s="11">
        <v>4947864134400</v>
      </c>
      <c r="S9" s="11">
        <v>4947097215459</v>
      </c>
      <c r="U9" s="11">
        <v>0</v>
      </c>
      <c r="W9" s="11">
        <v>0</v>
      </c>
      <c r="Y9" s="11">
        <v>0</v>
      </c>
      <c r="AA9" s="11">
        <v>0</v>
      </c>
      <c r="AC9" s="11">
        <v>3207600</v>
      </c>
      <c r="AE9" s="11">
        <v>1542544</v>
      </c>
      <c r="AG9" s="11">
        <v>4947864134400</v>
      </c>
      <c r="AI9" s="11">
        <v>4947097215459</v>
      </c>
      <c r="AK9" s="5" t="s">
        <v>28</v>
      </c>
    </row>
    <row r="10" spans="1:37" ht="24.75" x14ac:dyDescent="0.6">
      <c r="A10" s="10" t="s">
        <v>74</v>
      </c>
      <c r="C10" s="5" t="s">
        <v>71</v>
      </c>
      <c r="E10" s="5" t="s">
        <v>71</v>
      </c>
      <c r="G10" s="5" t="s">
        <v>75</v>
      </c>
      <c r="I10" s="5" t="s">
        <v>76</v>
      </c>
      <c r="K10" s="11">
        <v>25</v>
      </c>
      <c r="M10" s="11">
        <v>25</v>
      </c>
      <c r="O10" s="11">
        <v>1129130</v>
      </c>
      <c r="Q10" s="11">
        <v>2000304094127</v>
      </c>
      <c r="S10" s="11">
        <v>1999994558636</v>
      </c>
      <c r="U10" s="11">
        <v>0</v>
      </c>
      <c r="W10" s="11">
        <v>0</v>
      </c>
      <c r="Y10" s="11">
        <v>0</v>
      </c>
      <c r="AA10" s="11">
        <v>0</v>
      </c>
      <c r="AC10" s="11">
        <v>1129130</v>
      </c>
      <c r="AE10" s="11">
        <v>1771545</v>
      </c>
      <c r="AG10" s="11">
        <v>2000304094127</v>
      </c>
      <c r="AI10" s="11">
        <v>1999994558636</v>
      </c>
      <c r="AK10" s="5" t="s">
        <v>77</v>
      </c>
    </row>
    <row r="11" spans="1:37" ht="24.75" x14ac:dyDescent="0.6">
      <c r="A11" s="10" t="s">
        <v>78</v>
      </c>
      <c r="C11" s="5" t="s">
        <v>71</v>
      </c>
      <c r="E11" s="5" t="s">
        <v>71</v>
      </c>
      <c r="G11" s="5" t="s">
        <v>79</v>
      </c>
      <c r="I11" s="5" t="s">
        <v>80</v>
      </c>
      <c r="K11" s="11">
        <v>0</v>
      </c>
      <c r="M11" s="11">
        <v>0</v>
      </c>
      <c r="O11" s="11">
        <v>2520813</v>
      </c>
      <c r="Q11" s="11">
        <v>2969999189283</v>
      </c>
      <c r="S11" s="11">
        <v>2894339520442</v>
      </c>
      <c r="U11" s="11">
        <v>0</v>
      </c>
      <c r="W11" s="11">
        <v>0</v>
      </c>
      <c r="Y11" s="11">
        <v>0</v>
      </c>
      <c r="AA11" s="11">
        <v>0</v>
      </c>
      <c r="AC11" s="11">
        <v>2520813</v>
      </c>
      <c r="AE11" s="11">
        <v>1178684</v>
      </c>
      <c r="AG11" s="11">
        <v>2969999189283</v>
      </c>
      <c r="AI11" s="11">
        <v>2970781407589</v>
      </c>
      <c r="AK11" s="5" t="s">
        <v>81</v>
      </c>
    </row>
    <row r="12" spans="1:37" ht="24.75" x14ac:dyDescent="0.6">
      <c r="A12" s="10" t="s">
        <v>82</v>
      </c>
      <c r="C12" s="5" t="s">
        <v>71</v>
      </c>
      <c r="E12" s="5" t="s">
        <v>71</v>
      </c>
      <c r="G12" s="5" t="s">
        <v>83</v>
      </c>
      <c r="I12" s="5" t="s">
        <v>84</v>
      </c>
      <c r="K12" s="11">
        <v>30</v>
      </c>
      <c r="M12" s="11">
        <v>30</v>
      </c>
      <c r="O12" s="11">
        <v>2366840</v>
      </c>
      <c r="Q12" s="11">
        <v>2969998405080</v>
      </c>
      <c r="S12" s="11">
        <v>2862126205984</v>
      </c>
      <c r="U12" s="11">
        <v>0</v>
      </c>
      <c r="W12" s="11">
        <v>0</v>
      </c>
      <c r="Y12" s="11">
        <v>0</v>
      </c>
      <c r="AA12" s="11">
        <v>0</v>
      </c>
      <c r="AC12" s="11">
        <v>2366840</v>
      </c>
      <c r="AE12" s="11">
        <v>1243784</v>
      </c>
      <c r="AG12" s="11">
        <v>2969998405080</v>
      </c>
      <c r="AI12" s="11">
        <v>2943381427713</v>
      </c>
      <c r="AK12" s="5" t="s">
        <v>85</v>
      </c>
    </row>
    <row r="13" spans="1:37" ht="24.75" x14ac:dyDescent="0.6">
      <c r="A13" s="10" t="s">
        <v>86</v>
      </c>
      <c r="C13" s="5" t="s">
        <v>71</v>
      </c>
      <c r="E13" s="5" t="s">
        <v>71</v>
      </c>
      <c r="G13" s="5" t="s">
        <v>87</v>
      </c>
      <c r="I13" s="5" t="s">
        <v>88</v>
      </c>
      <c r="K13" s="11">
        <v>30</v>
      </c>
      <c r="M13" s="11">
        <v>30</v>
      </c>
      <c r="O13" s="11">
        <v>3304640</v>
      </c>
      <c r="Q13" s="11">
        <v>4950000428160</v>
      </c>
      <c r="S13" s="11">
        <v>4757716019535</v>
      </c>
      <c r="U13" s="11">
        <v>0</v>
      </c>
      <c r="W13" s="11">
        <v>0</v>
      </c>
      <c r="Y13" s="11">
        <v>0</v>
      </c>
      <c r="AA13" s="11">
        <v>0</v>
      </c>
      <c r="AC13" s="11">
        <v>3304640</v>
      </c>
      <c r="AE13" s="11">
        <v>1479041</v>
      </c>
      <c r="AG13" s="11">
        <v>4950000428160</v>
      </c>
      <c r="AI13" s="11">
        <v>4886940457042</v>
      </c>
      <c r="AK13" s="5" t="s">
        <v>89</v>
      </c>
    </row>
    <row r="14" spans="1:37" ht="24.75" x14ac:dyDescent="0.6">
      <c r="A14" s="10" t="s">
        <v>90</v>
      </c>
      <c r="C14" s="5" t="s">
        <v>71</v>
      </c>
      <c r="E14" s="5" t="s">
        <v>71</v>
      </c>
      <c r="G14" s="5" t="s">
        <v>91</v>
      </c>
      <c r="I14" s="5" t="s">
        <v>92</v>
      </c>
      <c r="K14" s="11">
        <v>24.16</v>
      </c>
      <c r="M14" s="11">
        <v>24.16</v>
      </c>
      <c r="O14" s="11">
        <v>963700</v>
      </c>
      <c r="Q14" s="11">
        <v>3999707714200</v>
      </c>
      <c r="S14" s="11">
        <v>4104681153332</v>
      </c>
      <c r="U14" s="11">
        <v>0</v>
      </c>
      <c r="W14" s="11">
        <v>0</v>
      </c>
      <c r="Y14" s="11">
        <v>0</v>
      </c>
      <c r="AA14" s="11">
        <v>0</v>
      </c>
      <c r="AC14" s="11">
        <v>963700</v>
      </c>
      <c r="AE14" s="11">
        <v>4344884</v>
      </c>
      <c r="AG14" s="11">
        <v>3999707714200</v>
      </c>
      <c r="AI14" s="11">
        <v>4186516033658</v>
      </c>
      <c r="AK14" s="5" t="s">
        <v>93</v>
      </c>
    </row>
    <row r="15" spans="1:37" ht="24.75" x14ac:dyDescent="0.6">
      <c r="A15" s="10" t="s">
        <v>94</v>
      </c>
      <c r="C15" s="5" t="s">
        <v>71</v>
      </c>
      <c r="E15" s="5" t="s">
        <v>71</v>
      </c>
      <c r="G15" s="5" t="s">
        <v>95</v>
      </c>
      <c r="I15" s="5" t="s">
        <v>96</v>
      </c>
      <c r="K15" s="11">
        <v>18</v>
      </c>
      <c r="M15" s="11">
        <v>18</v>
      </c>
      <c r="O15" s="11">
        <v>1050000</v>
      </c>
      <c r="Q15" s="11">
        <v>969087250000</v>
      </c>
      <c r="S15" s="11">
        <v>1038201868118</v>
      </c>
      <c r="U15" s="11">
        <v>0</v>
      </c>
      <c r="W15" s="11">
        <v>0</v>
      </c>
      <c r="Y15" s="11">
        <v>0</v>
      </c>
      <c r="AA15" s="11">
        <v>0</v>
      </c>
      <c r="AC15" s="11">
        <v>1050000</v>
      </c>
      <c r="AE15" s="11">
        <v>999012</v>
      </c>
      <c r="AG15" s="11">
        <v>969087250000</v>
      </c>
      <c r="AI15" s="11">
        <v>1048921952699</v>
      </c>
      <c r="AK15" s="5" t="s">
        <v>97</v>
      </c>
    </row>
    <row r="16" spans="1:37" ht="24.75" x14ac:dyDescent="0.6">
      <c r="A16" s="10" t="s">
        <v>98</v>
      </c>
      <c r="C16" s="5" t="s">
        <v>71</v>
      </c>
      <c r="E16" s="5" t="s">
        <v>71</v>
      </c>
      <c r="G16" s="5" t="s">
        <v>99</v>
      </c>
      <c r="I16" s="5" t="s">
        <v>100</v>
      </c>
      <c r="K16" s="11">
        <v>0</v>
      </c>
      <c r="M16" s="11">
        <v>0</v>
      </c>
      <c r="O16" s="11">
        <v>93466</v>
      </c>
      <c r="Q16" s="11">
        <v>67565366539</v>
      </c>
      <c r="S16" s="11">
        <v>78098097841</v>
      </c>
      <c r="U16" s="11">
        <v>0</v>
      </c>
      <c r="W16" s="11">
        <v>0</v>
      </c>
      <c r="Y16" s="11">
        <v>0</v>
      </c>
      <c r="AA16" s="11">
        <v>0</v>
      </c>
      <c r="AC16" s="11">
        <v>93466</v>
      </c>
      <c r="AE16" s="11">
        <v>855550</v>
      </c>
      <c r="AG16" s="11">
        <v>67565366539</v>
      </c>
      <c r="AI16" s="11">
        <v>79961737662</v>
      </c>
      <c r="AK16" s="5" t="s">
        <v>32</v>
      </c>
    </row>
    <row r="17" spans="1:37" ht="24.75" x14ac:dyDescent="0.6">
      <c r="A17" s="10" t="s">
        <v>101</v>
      </c>
      <c r="C17" s="5" t="s">
        <v>71</v>
      </c>
      <c r="E17" s="5" t="s">
        <v>71</v>
      </c>
      <c r="G17" s="5" t="s">
        <v>99</v>
      </c>
      <c r="I17" s="5" t="s">
        <v>102</v>
      </c>
      <c r="K17" s="11">
        <v>0</v>
      </c>
      <c r="M17" s="11">
        <v>0</v>
      </c>
      <c r="O17" s="11">
        <v>1400</v>
      </c>
      <c r="Q17" s="11">
        <v>942174737</v>
      </c>
      <c r="S17" s="11">
        <v>1084845960</v>
      </c>
      <c r="U17" s="11">
        <v>0</v>
      </c>
      <c r="W17" s="11">
        <v>0</v>
      </c>
      <c r="Y17" s="11">
        <v>0</v>
      </c>
      <c r="AA17" s="11">
        <v>0</v>
      </c>
      <c r="AC17" s="11">
        <v>1400</v>
      </c>
      <c r="AE17" s="11">
        <v>794880</v>
      </c>
      <c r="AG17" s="11">
        <v>942174737</v>
      </c>
      <c r="AI17" s="11">
        <v>1112788877</v>
      </c>
      <c r="AK17" s="5" t="s">
        <v>42</v>
      </c>
    </row>
    <row r="18" spans="1:37" ht="24.75" x14ac:dyDescent="0.6">
      <c r="A18" s="10" t="s">
        <v>103</v>
      </c>
      <c r="C18" s="5" t="s">
        <v>71</v>
      </c>
      <c r="E18" s="5" t="s">
        <v>71</v>
      </c>
      <c r="G18" s="5" t="s">
        <v>104</v>
      </c>
      <c r="I18" s="5" t="s">
        <v>105</v>
      </c>
      <c r="K18" s="11">
        <v>0</v>
      </c>
      <c r="M18" s="11">
        <v>0</v>
      </c>
      <c r="O18" s="11">
        <v>74170</v>
      </c>
      <c r="Q18" s="11">
        <v>53381952247</v>
      </c>
      <c r="S18" s="11">
        <v>61510505875</v>
      </c>
      <c r="U18" s="11">
        <v>0</v>
      </c>
      <c r="W18" s="11">
        <v>0</v>
      </c>
      <c r="Y18" s="11">
        <v>0</v>
      </c>
      <c r="AA18" s="11">
        <v>0</v>
      </c>
      <c r="AC18" s="11">
        <v>74170</v>
      </c>
      <c r="AE18" s="11">
        <v>849670</v>
      </c>
      <c r="AG18" s="11">
        <v>53381952247</v>
      </c>
      <c r="AI18" s="11">
        <v>63017581874</v>
      </c>
      <c r="AK18" s="5" t="s">
        <v>32</v>
      </c>
    </row>
    <row r="19" spans="1:37" ht="24.75" x14ac:dyDescent="0.6">
      <c r="A19" s="10" t="s">
        <v>106</v>
      </c>
      <c r="C19" s="5" t="s">
        <v>71</v>
      </c>
      <c r="E19" s="5" t="s">
        <v>71</v>
      </c>
      <c r="G19" s="5" t="s">
        <v>107</v>
      </c>
      <c r="I19" s="5" t="s">
        <v>108</v>
      </c>
      <c r="K19" s="11">
        <v>0</v>
      </c>
      <c r="M19" s="11">
        <v>0</v>
      </c>
      <c r="O19" s="11">
        <v>784814</v>
      </c>
      <c r="Q19" s="11">
        <v>430007715600</v>
      </c>
      <c r="S19" s="11">
        <v>473232351675</v>
      </c>
      <c r="U19" s="11">
        <v>0</v>
      </c>
      <c r="W19" s="11">
        <v>0</v>
      </c>
      <c r="Y19" s="11">
        <v>0</v>
      </c>
      <c r="AA19" s="11">
        <v>0</v>
      </c>
      <c r="AC19" s="11">
        <v>784814</v>
      </c>
      <c r="AE19" s="11">
        <v>615940</v>
      </c>
      <c r="AG19" s="11">
        <v>430007715600</v>
      </c>
      <c r="AI19" s="11">
        <v>483379603474</v>
      </c>
      <c r="AK19" s="5" t="s">
        <v>109</v>
      </c>
    </row>
    <row r="20" spans="1:37" ht="24.75" x14ac:dyDescent="0.6">
      <c r="A20" s="10" t="s">
        <v>110</v>
      </c>
      <c r="C20" s="5" t="s">
        <v>71</v>
      </c>
      <c r="E20" s="5" t="s">
        <v>71</v>
      </c>
      <c r="G20" s="5" t="s">
        <v>104</v>
      </c>
      <c r="I20" s="5" t="s">
        <v>111</v>
      </c>
      <c r="K20" s="11">
        <v>0</v>
      </c>
      <c r="M20" s="11">
        <v>0</v>
      </c>
      <c r="O20" s="11">
        <v>846621</v>
      </c>
      <c r="Q20" s="11">
        <v>600008427700</v>
      </c>
      <c r="S20" s="11">
        <v>685753368447</v>
      </c>
      <c r="U20" s="11">
        <v>0</v>
      </c>
      <c r="W20" s="11">
        <v>0</v>
      </c>
      <c r="Y20" s="11">
        <v>0</v>
      </c>
      <c r="AA20" s="11">
        <v>0</v>
      </c>
      <c r="AC20" s="11">
        <v>846621</v>
      </c>
      <c r="AE20" s="11">
        <v>830510</v>
      </c>
      <c r="AG20" s="11">
        <v>600008427700</v>
      </c>
      <c r="AI20" s="11">
        <v>703099960530</v>
      </c>
      <c r="AK20" s="5" t="s">
        <v>112</v>
      </c>
    </row>
    <row r="21" spans="1:37" ht="24.75" x14ac:dyDescent="0.6">
      <c r="A21" s="10" t="s">
        <v>113</v>
      </c>
      <c r="C21" s="5" t="s">
        <v>71</v>
      </c>
      <c r="E21" s="5" t="s">
        <v>71</v>
      </c>
      <c r="G21" s="5" t="s">
        <v>114</v>
      </c>
      <c r="I21" s="5" t="s">
        <v>115</v>
      </c>
      <c r="K21" s="11">
        <v>0</v>
      </c>
      <c r="M21" s="11">
        <v>0</v>
      </c>
      <c r="O21" s="11">
        <v>717148</v>
      </c>
      <c r="Q21" s="11">
        <v>537168268006</v>
      </c>
      <c r="S21" s="11">
        <v>630613999520</v>
      </c>
      <c r="U21" s="11">
        <v>0</v>
      </c>
      <c r="W21" s="11">
        <v>0</v>
      </c>
      <c r="Y21" s="11">
        <v>0</v>
      </c>
      <c r="AA21" s="11">
        <v>0</v>
      </c>
      <c r="AC21" s="11">
        <v>717148</v>
      </c>
      <c r="AE21" s="11">
        <v>894060</v>
      </c>
      <c r="AG21" s="11">
        <v>537168268006</v>
      </c>
      <c r="AI21" s="11">
        <v>641148495413</v>
      </c>
      <c r="AK21" s="5" t="s">
        <v>22</v>
      </c>
    </row>
    <row r="22" spans="1:37" ht="24.75" x14ac:dyDescent="0.6">
      <c r="A22" s="10" t="s">
        <v>116</v>
      </c>
      <c r="C22" s="5" t="s">
        <v>71</v>
      </c>
      <c r="E22" s="5" t="s">
        <v>71</v>
      </c>
      <c r="G22" s="5" t="s">
        <v>117</v>
      </c>
      <c r="I22" s="5" t="s">
        <v>118</v>
      </c>
      <c r="K22" s="11">
        <v>18</v>
      </c>
      <c r="M22" s="11">
        <v>18</v>
      </c>
      <c r="O22" s="11">
        <v>3100000</v>
      </c>
      <c r="Q22" s="11">
        <v>2822141250000</v>
      </c>
      <c r="S22" s="11">
        <v>3010448340606</v>
      </c>
      <c r="U22" s="11">
        <v>0</v>
      </c>
      <c r="W22" s="11">
        <v>0</v>
      </c>
      <c r="Y22" s="11">
        <v>0</v>
      </c>
      <c r="AA22" s="11">
        <v>0</v>
      </c>
      <c r="AC22" s="11">
        <v>3100000</v>
      </c>
      <c r="AE22" s="11">
        <v>980450</v>
      </c>
      <c r="AG22" s="11">
        <v>2822141250000</v>
      </c>
      <c r="AI22" s="11">
        <v>3039277223443</v>
      </c>
      <c r="AK22" s="5" t="s">
        <v>119</v>
      </c>
    </row>
    <row r="23" spans="1:37" ht="24.75" x14ac:dyDescent="0.6">
      <c r="A23" s="10" t="s">
        <v>120</v>
      </c>
      <c r="C23" s="5" t="s">
        <v>71</v>
      </c>
      <c r="E23" s="5" t="s">
        <v>71</v>
      </c>
      <c r="G23" s="5" t="s">
        <v>121</v>
      </c>
      <c r="I23" s="5" t="s">
        <v>122</v>
      </c>
      <c r="K23" s="11">
        <v>19</v>
      </c>
      <c r="M23" s="11">
        <v>19</v>
      </c>
      <c r="O23" s="11">
        <v>1205000</v>
      </c>
      <c r="Q23" s="11">
        <v>1040433300342</v>
      </c>
      <c r="S23" s="11">
        <v>1094407275074</v>
      </c>
      <c r="U23" s="11">
        <v>0</v>
      </c>
      <c r="W23" s="11">
        <v>0</v>
      </c>
      <c r="Y23" s="11">
        <v>0</v>
      </c>
      <c r="AA23" s="11">
        <v>0</v>
      </c>
      <c r="AC23" s="11">
        <v>1205000</v>
      </c>
      <c r="AE23" s="11">
        <v>916216</v>
      </c>
      <c r="AG23" s="11">
        <v>1040433300342</v>
      </c>
      <c r="AI23" s="11">
        <v>1103997498439</v>
      </c>
      <c r="AK23" s="5" t="s">
        <v>123</v>
      </c>
    </row>
    <row r="24" spans="1:37" ht="24.75" x14ac:dyDescent="0.6">
      <c r="A24" s="10" t="s">
        <v>124</v>
      </c>
      <c r="C24" s="5" t="s">
        <v>71</v>
      </c>
      <c r="E24" s="5" t="s">
        <v>71</v>
      </c>
      <c r="G24" s="5" t="s">
        <v>125</v>
      </c>
      <c r="I24" s="5" t="s">
        <v>126</v>
      </c>
      <c r="K24" s="11">
        <v>23</v>
      </c>
      <c r="M24" s="11">
        <v>23</v>
      </c>
      <c r="O24" s="11">
        <v>3785700</v>
      </c>
      <c r="Q24" s="11">
        <v>3419630593016</v>
      </c>
      <c r="S24" s="11">
        <v>3462990092633</v>
      </c>
      <c r="U24" s="11">
        <v>0</v>
      </c>
      <c r="W24" s="11">
        <v>0</v>
      </c>
      <c r="Y24" s="11">
        <v>0</v>
      </c>
      <c r="AA24" s="11">
        <v>0</v>
      </c>
      <c r="AC24" s="11">
        <v>3785700</v>
      </c>
      <c r="AE24" s="11">
        <v>920727</v>
      </c>
      <c r="AG24" s="11">
        <v>3419630593016</v>
      </c>
      <c r="AI24" s="11">
        <v>3485461137047</v>
      </c>
      <c r="AK24" s="5" t="s">
        <v>127</v>
      </c>
    </row>
    <row r="25" spans="1:37" ht="24.75" x14ac:dyDescent="0.6">
      <c r="A25" s="10" t="s">
        <v>128</v>
      </c>
      <c r="C25" s="5" t="s">
        <v>71</v>
      </c>
      <c r="E25" s="5" t="s">
        <v>71</v>
      </c>
      <c r="G25" s="5" t="s">
        <v>129</v>
      </c>
      <c r="I25" s="5" t="s">
        <v>130</v>
      </c>
      <c r="K25" s="11">
        <v>23</v>
      </c>
      <c r="M25" s="11">
        <v>23</v>
      </c>
      <c r="O25" s="11">
        <v>1000000</v>
      </c>
      <c r="Q25" s="11">
        <v>1000008125000</v>
      </c>
      <c r="S25" s="11">
        <v>958165869633</v>
      </c>
      <c r="U25" s="11">
        <v>0</v>
      </c>
      <c r="W25" s="11">
        <v>0</v>
      </c>
      <c r="Y25" s="11">
        <v>0</v>
      </c>
      <c r="AA25" s="11">
        <v>0</v>
      </c>
      <c r="AC25" s="11">
        <v>1000000</v>
      </c>
      <c r="AE25" s="11">
        <v>965442</v>
      </c>
      <c r="AG25" s="11">
        <v>1000008125000</v>
      </c>
      <c r="AI25" s="11">
        <v>965404589122</v>
      </c>
      <c r="AK25" s="5" t="s">
        <v>131</v>
      </c>
    </row>
    <row r="26" spans="1:37" ht="24.75" x14ac:dyDescent="0.6">
      <c r="A26" s="10" t="s">
        <v>132</v>
      </c>
      <c r="C26" s="5" t="s">
        <v>71</v>
      </c>
      <c r="E26" s="5" t="s">
        <v>71</v>
      </c>
      <c r="G26" s="5" t="s">
        <v>133</v>
      </c>
      <c r="I26" s="5" t="s">
        <v>134</v>
      </c>
      <c r="K26" s="11">
        <v>18</v>
      </c>
      <c r="M26" s="11">
        <v>18</v>
      </c>
      <c r="O26" s="11">
        <v>15695000</v>
      </c>
      <c r="Q26" s="11">
        <v>14484334749625</v>
      </c>
      <c r="S26" s="11">
        <v>14756793157106</v>
      </c>
      <c r="U26" s="11">
        <v>0</v>
      </c>
      <c r="W26" s="11">
        <v>0</v>
      </c>
      <c r="Y26" s="11">
        <v>0</v>
      </c>
      <c r="AA26" s="11">
        <v>0</v>
      </c>
      <c r="AC26" s="11">
        <v>15695000</v>
      </c>
      <c r="AE26" s="11">
        <v>954208</v>
      </c>
      <c r="AG26" s="11">
        <v>14484334749625</v>
      </c>
      <c r="AI26" s="11">
        <v>14975714228585</v>
      </c>
      <c r="AK26" s="5" t="s">
        <v>135</v>
      </c>
    </row>
    <row r="27" spans="1:37" ht="24.75" x14ac:dyDescent="0.6">
      <c r="A27" s="10" t="s">
        <v>136</v>
      </c>
      <c r="C27" s="5" t="s">
        <v>71</v>
      </c>
      <c r="E27" s="5" t="s">
        <v>71</v>
      </c>
      <c r="G27" s="5" t="s">
        <v>137</v>
      </c>
      <c r="I27" s="5" t="s">
        <v>138</v>
      </c>
      <c r="K27" s="11">
        <v>20.5</v>
      </c>
      <c r="M27" s="11">
        <v>20.5</v>
      </c>
      <c r="O27" s="11">
        <v>2600000</v>
      </c>
      <c r="Q27" s="11">
        <v>2348344375000</v>
      </c>
      <c r="S27" s="11">
        <v>2388636636743</v>
      </c>
      <c r="U27" s="11">
        <v>0</v>
      </c>
      <c r="W27" s="11">
        <v>0</v>
      </c>
      <c r="Y27" s="11">
        <v>0</v>
      </c>
      <c r="AA27" s="11">
        <v>0</v>
      </c>
      <c r="AC27" s="11">
        <v>2600000</v>
      </c>
      <c r="AE27" s="11">
        <v>932457</v>
      </c>
      <c r="AG27" s="11">
        <v>2348344375000</v>
      </c>
      <c r="AI27" s="11">
        <v>2424294254957</v>
      </c>
      <c r="AK27" s="5" t="s">
        <v>139</v>
      </c>
    </row>
    <row r="28" spans="1:37" ht="24.75" x14ac:dyDescent="0.6">
      <c r="A28" s="10" t="s">
        <v>140</v>
      </c>
      <c r="C28" s="5" t="s">
        <v>71</v>
      </c>
      <c r="E28" s="5" t="s">
        <v>71</v>
      </c>
      <c r="G28" s="5" t="s">
        <v>141</v>
      </c>
      <c r="I28" s="5" t="s">
        <v>142</v>
      </c>
      <c r="K28" s="11">
        <v>20.5</v>
      </c>
      <c r="M28" s="11">
        <v>20.5</v>
      </c>
      <c r="O28" s="11">
        <v>5365000</v>
      </c>
      <c r="Q28" s="11">
        <v>5077205000000</v>
      </c>
      <c r="S28" s="11">
        <v>5124460149474</v>
      </c>
      <c r="U28" s="11">
        <v>0</v>
      </c>
      <c r="W28" s="11">
        <v>0</v>
      </c>
      <c r="Y28" s="11">
        <v>0</v>
      </c>
      <c r="AA28" s="11">
        <v>0</v>
      </c>
      <c r="AC28" s="11">
        <v>5365000</v>
      </c>
      <c r="AE28" s="11">
        <v>954407</v>
      </c>
      <c r="AG28" s="11">
        <v>5077205000000</v>
      </c>
      <c r="AI28" s="11">
        <v>5120195139749</v>
      </c>
      <c r="AK28" s="5" t="s">
        <v>143</v>
      </c>
    </row>
    <row r="29" spans="1:37" ht="24.75" x14ac:dyDescent="0.6">
      <c r="A29" s="10" t="s">
        <v>144</v>
      </c>
      <c r="C29" s="5" t="s">
        <v>71</v>
      </c>
      <c r="E29" s="5" t="s">
        <v>71</v>
      </c>
      <c r="G29" s="5" t="s">
        <v>145</v>
      </c>
      <c r="I29" s="5" t="s">
        <v>146</v>
      </c>
      <c r="K29" s="11">
        <v>20.5</v>
      </c>
      <c r="M29" s="11">
        <v>20.5</v>
      </c>
      <c r="O29" s="11">
        <v>1100000</v>
      </c>
      <c r="Q29" s="11">
        <v>982845053343</v>
      </c>
      <c r="S29" s="11">
        <v>971509852534</v>
      </c>
      <c r="U29" s="11">
        <v>0</v>
      </c>
      <c r="W29" s="11">
        <v>0</v>
      </c>
      <c r="Y29" s="11">
        <v>0</v>
      </c>
      <c r="AA29" s="11">
        <v>0</v>
      </c>
      <c r="AC29" s="11">
        <v>1100000</v>
      </c>
      <c r="AE29" s="11">
        <v>875585</v>
      </c>
      <c r="AG29" s="11">
        <v>982845053343</v>
      </c>
      <c r="AI29" s="11">
        <v>963106178189</v>
      </c>
      <c r="AK29" s="5" t="s">
        <v>131</v>
      </c>
    </row>
    <row r="30" spans="1:37" ht="24.75" x14ac:dyDescent="0.6">
      <c r="A30" s="10" t="s">
        <v>147</v>
      </c>
      <c r="C30" s="5" t="s">
        <v>71</v>
      </c>
      <c r="E30" s="5" t="s">
        <v>71</v>
      </c>
      <c r="G30" s="5" t="s">
        <v>148</v>
      </c>
      <c r="I30" s="5" t="s">
        <v>149</v>
      </c>
      <c r="K30" s="11">
        <v>20.5</v>
      </c>
      <c r="M30" s="11">
        <v>20.5</v>
      </c>
      <c r="O30" s="11">
        <v>520300</v>
      </c>
      <c r="Q30" s="11">
        <v>492118281994</v>
      </c>
      <c r="S30" s="11">
        <v>490071350399</v>
      </c>
      <c r="U30" s="11">
        <v>0</v>
      </c>
      <c r="W30" s="11">
        <v>0</v>
      </c>
      <c r="Y30" s="11">
        <v>0</v>
      </c>
      <c r="AA30" s="11">
        <v>0</v>
      </c>
      <c r="AC30" s="11">
        <v>520300</v>
      </c>
      <c r="AE30" s="11">
        <v>962703</v>
      </c>
      <c r="AG30" s="11">
        <v>492118281994</v>
      </c>
      <c r="AI30" s="11">
        <v>500874961243</v>
      </c>
      <c r="AK30" s="5" t="s">
        <v>150</v>
      </c>
    </row>
    <row r="31" spans="1:37" ht="24.75" x14ac:dyDescent="0.6">
      <c r="A31" s="10" t="s">
        <v>151</v>
      </c>
      <c r="C31" s="5" t="s">
        <v>71</v>
      </c>
      <c r="E31" s="5" t="s">
        <v>71</v>
      </c>
      <c r="G31" s="5" t="s">
        <v>152</v>
      </c>
      <c r="I31" s="5" t="s">
        <v>153</v>
      </c>
      <c r="K31" s="11">
        <v>23</v>
      </c>
      <c r="M31" s="11">
        <v>23</v>
      </c>
      <c r="O31" s="11">
        <v>5405000</v>
      </c>
      <c r="Q31" s="11">
        <v>4897717338014</v>
      </c>
      <c r="S31" s="11">
        <v>5016683355986</v>
      </c>
      <c r="U31" s="11">
        <v>0</v>
      </c>
      <c r="W31" s="11">
        <v>0</v>
      </c>
      <c r="Y31" s="11">
        <v>0</v>
      </c>
      <c r="AA31" s="11">
        <v>0</v>
      </c>
      <c r="AC31" s="11">
        <v>5405000</v>
      </c>
      <c r="AE31" s="11">
        <v>939028</v>
      </c>
      <c r="AG31" s="11">
        <v>4897717338014</v>
      </c>
      <c r="AI31" s="11">
        <v>5075249666454</v>
      </c>
      <c r="AK31" s="5" t="s">
        <v>154</v>
      </c>
    </row>
    <row r="32" spans="1:37" ht="24.75" x14ac:dyDescent="0.6">
      <c r="A32" s="10" t="s">
        <v>155</v>
      </c>
      <c r="C32" s="5" t="s">
        <v>71</v>
      </c>
      <c r="E32" s="5" t="s">
        <v>71</v>
      </c>
      <c r="G32" s="5" t="s">
        <v>156</v>
      </c>
      <c r="I32" s="5" t="s">
        <v>157</v>
      </c>
      <c r="K32" s="11">
        <v>23</v>
      </c>
      <c r="M32" s="11">
        <v>23</v>
      </c>
      <c r="O32" s="11">
        <v>1000000</v>
      </c>
      <c r="Q32" s="11">
        <v>930730000000</v>
      </c>
      <c r="S32" s="11">
        <v>915096538635</v>
      </c>
      <c r="U32" s="11">
        <v>0</v>
      </c>
      <c r="W32" s="11">
        <v>0</v>
      </c>
      <c r="Y32" s="11">
        <v>0</v>
      </c>
      <c r="AA32" s="11">
        <v>0</v>
      </c>
      <c r="AC32" s="11">
        <v>1000000</v>
      </c>
      <c r="AE32" s="11">
        <v>858878</v>
      </c>
      <c r="AG32" s="11">
        <v>930730000000</v>
      </c>
      <c r="AI32" s="11">
        <v>858844718477</v>
      </c>
      <c r="AK32" s="5" t="s">
        <v>158</v>
      </c>
    </row>
    <row r="33" spans="1:37" ht="24.75" x14ac:dyDescent="0.6">
      <c r="A33" s="10" t="s">
        <v>159</v>
      </c>
      <c r="C33" s="5" t="s">
        <v>71</v>
      </c>
      <c r="E33" s="5" t="s">
        <v>71</v>
      </c>
      <c r="G33" s="5" t="s">
        <v>160</v>
      </c>
      <c r="I33" s="5" t="s">
        <v>161</v>
      </c>
      <c r="K33" s="11">
        <v>23</v>
      </c>
      <c r="M33" s="11">
        <v>23</v>
      </c>
      <c r="O33" s="11">
        <v>1049033</v>
      </c>
      <c r="Q33" s="11">
        <v>995899478550</v>
      </c>
      <c r="S33" s="11">
        <v>952090632650</v>
      </c>
      <c r="U33" s="11">
        <v>0</v>
      </c>
      <c r="W33" s="11">
        <v>0</v>
      </c>
      <c r="Y33" s="11">
        <v>0</v>
      </c>
      <c r="AA33" s="11">
        <v>0</v>
      </c>
      <c r="AC33" s="11">
        <v>1049033</v>
      </c>
      <c r="AE33" s="11">
        <v>868730</v>
      </c>
      <c r="AG33" s="11">
        <v>995899478550</v>
      </c>
      <c r="AI33" s="11">
        <v>911291124190</v>
      </c>
      <c r="AK33" s="5" t="s">
        <v>162</v>
      </c>
    </row>
    <row r="34" spans="1:37" ht="24.75" x14ac:dyDescent="0.6">
      <c r="A34" s="10" t="s">
        <v>163</v>
      </c>
      <c r="C34" s="5" t="s">
        <v>71</v>
      </c>
      <c r="E34" s="5" t="s">
        <v>71</v>
      </c>
      <c r="G34" s="5" t="s">
        <v>164</v>
      </c>
      <c r="I34" s="5" t="s">
        <v>165</v>
      </c>
      <c r="K34" s="11">
        <v>23</v>
      </c>
      <c r="M34" s="11">
        <v>23</v>
      </c>
      <c r="O34" s="11">
        <v>26300000</v>
      </c>
      <c r="Q34" s="11">
        <v>24987893000000</v>
      </c>
      <c r="S34" s="11">
        <v>22489783887103</v>
      </c>
      <c r="U34" s="11">
        <v>0</v>
      </c>
      <c r="W34" s="11">
        <v>0</v>
      </c>
      <c r="Y34" s="11">
        <v>0</v>
      </c>
      <c r="AA34" s="11">
        <v>0</v>
      </c>
      <c r="AC34" s="11">
        <v>26300000</v>
      </c>
      <c r="AE34" s="11">
        <v>854196</v>
      </c>
      <c r="AG34" s="11">
        <v>24987893000000</v>
      </c>
      <c r="AI34" s="11">
        <v>22464484267501</v>
      </c>
      <c r="AK34" s="5" t="s">
        <v>166</v>
      </c>
    </row>
    <row r="35" spans="1:37" ht="24.75" x14ac:dyDescent="0.6">
      <c r="A35" s="10" t="s">
        <v>167</v>
      </c>
      <c r="C35" s="5" t="s">
        <v>71</v>
      </c>
      <c r="E35" s="5" t="s">
        <v>71</v>
      </c>
      <c r="G35" s="5" t="s">
        <v>168</v>
      </c>
      <c r="I35" s="5" t="s">
        <v>169</v>
      </c>
      <c r="K35" s="11">
        <v>23</v>
      </c>
      <c r="M35" s="11">
        <v>23</v>
      </c>
      <c r="O35" s="11">
        <v>450000</v>
      </c>
      <c r="Q35" s="11">
        <v>450000000000</v>
      </c>
      <c r="S35" s="11">
        <v>433699043510</v>
      </c>
      <c r="U35" s="11">
        <v>0</v>
      </c>
      <c r="W35" s="11">
        <v>0</v>
      </c>
      <c r="Y35" s="11">
        <v>0</v>
      </c>
      <c r="AA35" s="11">
        <v>0</v>
      </c>
      <c r="AC35" s="11">
        <v>450000</v>
      </c>
      <c r="AE35" s="11">
        <v>971342</v>
      </c>
      <c r="AG35" s="11">
        <v>450000000000</v>
      </c>
      <c r="AI35" s="11">
        <v>437086962223</v>
      </c>
      <c r="AK35" s="5" t="s">
        <v>170</v>
      </c>
    </row>
    <row r="36" spans="1:37" ht="25.5" thickBot="1" x14ac:dyDescent="0.65">
      <c r="A36" s="10" t="s">
        <v>45</v>
      </c>
      <c r="C36" s="5" t="s">
        <v>45</v>
      </c>
      <c r="E36" s="5" t="s">
        <v>45</v>
      </c>
      <c r="G36" s="5" t="s">
        <v>45</v>
      </c>
      <c r="I36" s="5" t="s">
        <v>45</v>
      </c>
      <c r="K36" s="5" t="s">
        <v>45</v>
      </c>
      <c r="M36" s="5" t="s">
        <v>45</v>
      </c>
      <c r="O36" s="5" t="s">
        <v>45</v>
      </c>
      <c r="Q36" s="6">
        <f>SUM(Q9:Q35)</f>
        <v>88425335664963</v>
      </c>
      <c r="S36" s="6">
        <f>SUM(S9:S35)</f>
        <v>86599285892910</v>
      </c>
      <c r="U36" s="5" t="s">
        <v>45</v>
      </c>
      <c r="W36" s="6">
        <f>SUM(W9:W35)</f>
        <v>0</v>
      </c>
      <c r="Y36" s="5" t="s">
        <v>45</v>
      </c>
      <c r="AA36" s="6">
        <f>SUM(AA9:AA35)</f>
        <v>0</v>
      </c>
      <c r="AC36" s="5" t="s">
        <v>45</v>
      </c>
      <c r="AE36" s="5" t="s">
        <v>45</v>
      </c>
      <c r="AG36" s="6">
        <f>SUM(AG9:AG35)</f>
        <v>88425335664963</v>
      </c>
      <c r="AI36" s="17">
        <f>SUM(AI9:AI35)</f>
        <v>87280635170245</v>
      </c>
      <c r="AK36" s="7" t="s">
        <v>171</v>
      </c>
    </row>
    <row r="37" spans="1:37" ht="24.75" thickTop="1" x14ac:dyDescent="0.55000000000000004">
      <c r="AI37" s="15"/>
    </row>
    <row r="38" spans="1:37" x14ac:dyDescent="0.55000000000000004">
      <c r="AI38" s="15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8"/>
  <sheetViews>
    <sheetView rightToLeft="1" topLeftCell="A9" workbookViewId="0">
      <selection activeCell="G17" sqref="G17"/>
    </sheetView>
  </sheetViews>
  <sheetFormatPr defaultRowHeight="24" x14ac:dyDescent="0.55000000000000004"/>
  <cols>
    <col min="1" max="1" width="41.14062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17" style="1" customWidth="1"/>
    <col min="10" max="10" width="1" style="1" customWidth="1"/>
    <col min="11" max="11" width="28" style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</row>
    <row r="3" spans="1:13" ht="24.75" x14ac:dyDescent="0.55000000000000004">
      <c r="A3" s="42" t="s">
        <v>1</v>
      </c>
      <c r="B3" s="42" t="s">
        <v>1</v>
      </c>
      <c r="C3" s="42" t="s">
        <v>1</v>
      </c>
      <c r="D3" s="42" t="s">
        <v>1</v>
      </c>
      <c r="E3" s="42" t="s">
        <v>1</v>
      </c>
      <c r="F3" s="42" t="s">
        <v>1</v>
      </c>
      <c r="G3" s="42" t="s">
        <v>1</v>
      </c>
      <c r="H3" s="42" t="s">
        <v>1</v>
      </c>
      <c r="I3" s="42" t="s">
        <v>1</v>
      </c>
      <c r="J3" s="42" t="s">
        <v>1</v>
      </c>
      <c r="K3" s="42" t="s">
        <v>1</v>
      </c>
      <c r="L3" s="42" t="s">
        <v>1</v>
      </c>
      <c r="M3" s="42" t="s">
        <v>1</v>
      </c>
    </row>
    <row r="4" spans="1:13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</row>
    <row r="6" spans="1:13" ht="24.75" x14ac:dyDescent="0.55000000000000004">
      <c r="A6" s="41" t="s">
        <v>3</v>
      </c>
      <c r="C6" s="41" t="s">
        <v>6</v>
      </c>
      <c r="D6" s="41" t="s">
        <v>6</v>
      </c>
      <c r="E6" s="41" t="s">
        <v>6</v>
      </c>
      <c r="F6" s="41" t="s">
        <v>6</v>
      </c>
      <c r="G6" s="41" t="s">
        <v>6</v>
      </c>
      <c r="H6" s="41" t="s">
        <v>6</v>
      </c>
      <c r="I6" s="41" t="s">
        <v>6</v>
      </c>
      <c r="J6" s="41" t="s">
        <v>6</v>
      </c>
      <c r="K6" s="41" t="s">
        <v>6</v>
      </c>
      <c r="L6" s="41" t="s">
        <v>6</v>
      </c>
      <c r="M6" s="41" t="s">
        <v>6</v>
      </c>
    </row>
    <row r="7" spans="1:13" ht="24.75" x14ac:dyDescent="0.55000000000000004">
      <c r="A7" s="41" t="s">
        <v>3</v>
      </c>
      <c r="C7" s="41" t="s">
        <v>7</v>
      </c>
      <c r="E7" s="41" t="s">
        <v>172</v>
      </c>
      <c r="G7" s="41" t="s">
        <v>173</v>
      </c>
      <c r="I7" s="41" t="s">
        <v>174</v>
      </c>
      <c r="K7" s="41" t="s">
        <v>175</v>
      </c>
      <c r="M7" s="41" t="s">
        <v>176</v>
      </c>
    </row>
    <row r="8" spans="1:13" x14ac:dyDescent="0.55000000000000004">
      <c r="A8" s="1" t="s">
        <v>94</v>
      </c>
      <c r="C8" s="11">
        <v>1050000</v>
      </c>
      <c r="D8" s="5"/>
      <c r="E8" s="11">
        <v>923820</v>
      </c>
      <c r="F8" s="5"/>
      <c r="G8" s="11">
        <v>999012</v>
      </c>
      <c r="H8" s="5"/>
      <c r="I8" s="5" t="s">
        <v>177</v>
      </c>
      <c r="J8" s="5"/>
      <c r="K8" s="11">
        <v>1048962600000</v>
      </c>
      <c r="M8" s="1" t="s">
        <v>336</v>
      </c>
    </row>
    <row r="9" spans="1:13" x14ac:dyDescent="0.55000000000000004">
      <c r="A9" s="1" t="s">
        <v>116</v>
      </c>
      <c r="C9" s="11">
        <v>3100000</v>
      </c>
      <c r="D9" s="5"/>
      <c r="E9" s="11">
        <v>944769</v>
      </c>
      <c r="F9" s="5"/>
      <c r="G9" s="11">
        <v>980450</v>
      </c>
      <c r="H9" s="5"/>
      <c r="I9" s="5" t="s">
        <v>178</v>
      </c>
      <c r="J9" s="5"/>
      <c r="K9" s="11">
        <v>3039395000000</v>
      </c>
      <c r="M9" s="1" t="s">
        <v>336</v>
      </c>
    </row>
    <row r="10" spans="1:13" x14ac:dyDescent="0.55000000000000004">
      <c r="A10" s="1" t="s">
        <v>120</v>
      </c>
      <c r="C10" s="11">
        <v>1205000</v>
      </c>
      <c r="D10" s="5"/>
      <c r="E10" s="11">
        <v>1000000</v>
      </c>
      <c r="F10" s="5"/>
      <c r="G10" s="11">
        <v>916216</v>
      </c>
      <c r="H10" s="5"/>
      <c r="I10" s="5" t="s">
        <v>179</v>
      </c>
      <c r="J10" s="5"/>
      <c r="K10" s="11">
        <v>1104040280000</v>
      </c>
      <c r="M10" s="1" t="s">
        <v>336</v>
      </c>
    </row>
    <row r="11" spans="1:13" x14ac:dyDescent="0.55000000000000004">
      <c r="A11" s="1" t="s">
        <v>132</v>
      </c>
      <c r="C11" s="11">
        <v>15695000</v>
      </c>
      <c r="D11" s="5"/>
      <c r="E11" s="11">
        <v>984000</v>
      </c>
      <c r="F11" s="5"/>
      <c r="G11" s="11">
        <v>954208</v>
      </c>
      <c r="H11" s="5"/>
      <c r="I11" s="5" t="s">
        <v>180</v>
      </c>
      <c r="J11" s="5"/>
      <c r="K11" s="11">
        <v>14976294560000</v>
      </c>
      <c r="M11" s="1" t="s">
        <v>336</v>
      </c>
    </row>
    <row r="12" spans="1:13" x14ac:dyDescent="0.55000000000000004">
      <c r="A12" s="1" t="s">
        <v>136</v>
      </c>
      <c r="C12" s="11">
        <v>2600000</v>
      </c>
      <c r="D12" s="5"/>
      <c r="E12" s="11">
        <v>938800</v>
      </c>
      <c r="F12" s="5"/>
      <c r="G12" s="11">
        <v>932457</v>
      </c>
      <c r="H12" s="5"/>
      <c r="I12" s="5" t="s">
        <v>181</v>
      </c>
      <c r="J12" s="5"/>
      <c r="K12" s="11">
        <v>2424388200000</v>
      </c>
      <c r="M12" s="1" t="s">
        <v>336</v>
      </c>
    </row>
    <row r="13" spans="1:13" x14ac:dyDescent="0.55000000000000004">
      <c r="A13" s="1" t="s">
        <v>140</v>
      </c>
      <c r="C13" s="11">
        <v>5365000</v>
      </c>
      <c r="D13" s="5"/>
      <c r="E13" s="11">
        <v>957650</v>
      </c>
      <c r="F13" s="5"/>
      <c r="G13" s="11">
        <v>954407</v>
      </c>
      <c r="H13" s="5"/>
      <c r="I13" s="5" t="s">
        <v>182</v>
      </c>
      <c r="J13" s="5"/>
      <c r="K13" s="11">
        <v>5120393555000</v>
      </c>
      <c r="M13" s="1" t="s">
        <v>336</v>
      </c>
    </row>
    <row r="14" spans="1:13" x14ac:dyDescent="0.55000000000000004">
      <c r="A14" s="1" t="s">
        <v>144</v>
      </c>
      <c r="C14" s="11">
        <v>1100000</v>
      </c>
      <c r="D14" s="5"/>
      <c r="E14" s="11">
        <v>882100</v>
      </c>
      <c r="F14" s="5"/>
      <c r="G14" s="11">
        <v>875585</v>
      </c>
      <c r="H14" s="5"/>
      <c r="I14" s="5" t="s">
        <v>183</v>
      </c>
      <c r="J14" s="5"/>
      <c r="K14" s="11">
        <v>963143500000</v>
      </c>
      <c r="M14" s="1" t="s">
        <v>336</v>
      </c>
    </row>
    <row r="15" spans="1:13" x14ac:dyDescent="0.55000000000000004">
      <c r="A15" s="1" t="s">
        <v>147</v>
      </c>
      <c r="C15" s="11">
        <v>520300</v>
      </c>
      <c r="D15" s="5"/>
      <c r="E15" s="11">
        <v>977840</v>
      </c>
      <c r="F15" s="5"/>
      <c r="G15" s="11">
        <v>962703</v>
      </c>
      <c r="H15" s="5"/>
      <c r="I15" s="5" t="s">
        <v>184</v>
      </c>
      <c r="J15" s="5"/>
      <c r="K15" s="11">
        <v>500894370900</v>
      </c>
      <c r="M15" s="1" t="s">
        <v>336</v>
      </c>
    </row>
    <row r="16" spans="1:13" x14ac:dyDescent="0.55000000000000004">
      <c r="A16" s="1" t="s">
        <v>124</v>
      </c>
      <c r="C16" s="11">
        <v>3785700</v>
      </c>
      <c r="D16" s="5"/>
      <c r="E16" s="11">
        <v>1000000</v>
      </c>
      <c r="F16" s="5"/>
      <c r="G16" s="11">
        <v>920727</v>
      </c>
      <c r="H16" s="5"/>
      <c r="I16" s="5" t="s">
        <v>185</v>
      </c>
      <c r="J16" s="5"/>
      <c r="K16" s="11">
        <v>3485596203900</v>
      </c>
      <c r="M16" s="1" t="s">
        <v>336</v>
      </c>
    </row>
    <row r="17" spans="1:13" x14ac:dyDescent="0.55000000000000004">
      <c r="A17" s="1" t="s">
        <v>151</v>
      </c>
      <c r="C17" s="11">
        <v>5405000</v>
      </c>
      <c r="D17" s="5"/>
      <c r="E17" s="11">
        <v>957600</v>
      </c>
      <c r="F17" s="5"/>
      <c r="G17" s="11">
        <v>939028</v>
      </c>
      <c r="H17" s="5"/>
      <c r="I17" s="5" t="s">
        <v>186</v>
      </c>
      <c r="J17" s="5"/>
      <c r="K17" s="11">
        <v>5075446340000</v>
      </c>
      <c r="M17" s="1" t="s">
        <v>336</v>
      </c>
    </row>
    <row r="18" spans="1:13" x14ac:dyDescent="0.55000000000000004">
      <c r="A18" s="1" t="s">
        <v>167</v>
      </c>
      <c r="C18" s="11">
        <v>450000</v>
      </c>
      <c r="D18" s="5"/>
      <c r="E18" s="11">
        <v>1000000</v>
      </c>
      <c r="F18" s="5"/>
      <c r="G18" s="11">
        <v>971342</v>
      </c>
      <c r="H18" s="5"/>
      <c r="I18" s="5" t="s">
        <v>187</v>
      </c>
      <c r="J18" s="5"/>
      <c r="K18" s="11">
        <v>437103900000</v>
      </c>
      <c r="M18" s="1" t="s">
        <v>336</v>
      </c>
    </row>
    <row r="19" spans="1:13" x14ac:dyDescent="0.55000000000000004">
      <c r="A19" s="1" t="s">
        <v>155</v>
      </c>
      <c r="C19" s="11">
        <v>1000000</v>
      </c>
      <c r="D19" s="5"/>
      <c r="E19" s="11">
        <v>872430</v>
      </c>
      <c r="F19" s="5"/>
      <c r="G19" s="11">
        <v>858878</v>
      </c>
      <c r="H19" s="5"/>
      <c r="I19" s="5" t="s">
        <v>184</v>
      </c>
      <c r="J19" s="5"/>
      <c r="K19" s="11">
        <v>858878000000</v>
      </c>
      <c r="M19" s="1" t="s">
        <v>336</v>
      </c>
    </row>
    <row r="20" spans="1:13" x14ac:dyDescent="0.55000000000000004">
      <c r="A20" s="1" t="s">
        <v>128</v>
      </c>
      <c r="C20" s="11">
        <v>1000000</v>
      </c>
      <c r="D20" s="5"/>
      <c r="E20" s="11">
        <v>933350</v>
      </c>
      <c r="F20" s="5"/>
      <c r="G20" s="11">
        <v>965442</v>
      </c>
      <c r="H20" s="5"/>
      <c r="I20" s="5" t="s">
        <v>188</v>
      </c>
      <c r="J20" s="5"/>
      <c r="K20" s="11">
        <v>965442000000</v>
      </c>
      <c r="M20" s="1" t="s">
        <v>336</v>
      </c>
    </row>
    <row r="21" spans="1:13" x14ac:dyDescent="0.55000000000000004">
      <c r="A21" s="1" t="s">
        <v>86</v>
      </c>
      <c r="C21" s="11">
        <v>3304640</v>
      </c>
      <c r="D21" s="5"/>
      <c r="E21" s="11">
        <v>1652594.5279000001</v>
      </c>
      <c r="F21" s="5"/>
      <c r="G21" s="11">
        <v>1479041</v>
      </c>
      <c r="H21" s="5"/>
      <c r="I21" s="5" t="s">
        <v>189</v>
      </c>
      <c r="J21" s="5"/>
      <c r="K21" s="11">
        <v>4887698050240</v>
      </c>
      <c r="M21" s="1" t="s">
        <v>336</v>
      </c>
    </row>
    <row r="22" spans="1:13" x14ac:dyDescent="0.55000000000000004">
      <c r="A22" s="1" t="s">
        <v>82</v>
      </c>
      <c r="C22" s="11">
        <v>2366840</v>
      </c>
      <c r="D22" s="5"/>
      <c r="E22" s="11">
        <v>1380732.122</v>
      </c>
      <c r="F22" s="5"/>
      <c r="G22" s="11">
        <v>1243784</v>
      </c>
      <c r="H22" s="5"/>
      <c r="I22" s="5" t="s">
        <v>190</v>
      </c>
      <c r="J22" s="5"/>
      <c r="K22" s="11">
        <v>2943837722560</v>
      </c>
      <c r="M22" s="1" t="s">
        <v>336</v>
      </c>
    </row>
    <row r="23" spans="1:13" x14ac:dyDescent="0.55000000000000004">
      <c r="A23" s="1" t="s">
        <v>78</v>
      </c>
      <c r="C23" s="11">
        <v>2520813</v>
      </c>
      <c r="D23" s="5"/>
      <c r="E23" s="11">
        <v>1290215.7180000001</v>
      </c>
      <c r="F23" s="5"/>
      <c r="G23" s="11">
        <v>1178684</v>
      </c>
      <c r="H23" s="5"/>
      <c r="I23" s="5" t="s">
        <v>191</v>
      </c>
      <c r="J23" s="5"/>
      <c r="K23" s="11">
        <v>2971241950092</v>
      </c>
      <c r="M23" s="1" t="s">
        <v>336</v>
      </c>
    </row>
    <row r="24" spans="1:13" x14ac:dyDescent="0.55000000000000004">
      <c r="A24" s="1" t="s">
        <v>70</v>
      </c>
      <c r="C24" s="11">
        <v>3207600</v>
      </c>
      <c r="D24" s="5"/>
      <c r="E24" s="11">
        <v>1655200.2871999999</v>
      </c>
      <c r="F24" s="5"/>
      <c r="G24" s="11">
        <v>1542544</v>
      </c>
      <c r="H24" s="5"/>
      <c r="I24" s="5" t="s">
        <v>192</v>
      </c>
      <c r="J24" s="5"/>
      <c r="K24" s="11">
        <v>4947864134400</v>
      </c>
      <c r="M24" s="1" t="s">
        <v>336</v>
      </c>
    </row>
    <row r="25" spans="1:13" x14ac:dyDescent="0.55000000000000004">
      <c r="A25" s="1" t="s">
        <v>163</v>
      </c>
      <c r="C25" s="11">
        <v>26300000</v>
      </c>
      <c r="D25" s="5"/>
      <c r="E25" s="11">
        <v>858680</v>
      </c>
      <c r="F25" s="5"/>
      <c r="G25" s="11">
        <v>854196</v>
      </c>
      <c r="H25" s="5"/>
      <c r="I25" s="5" t="s">
        <v>193</v>
      </c>
      <c r="J25" s="5"/>
      <c r="K25" s="11">
        <v>22465354800000</v>
      </c>
      <c r="M25" s="1" t="s">
        <v>336</v>
      </c>
    </row>
    <row r="26" spans="1:13" x14ac:dyDescent="0.55000000000000004">
      <c r="A26" s="1" t="s">
        <v>74</v>
      </c>
      <c r="C26" s="11">
        <v>1129130</v>
      </c>
      <c r="D26" s="5"/>
      <c r="E26" s="11">
        <v>1849912.4521999999</v>
      </c>
      <c r="F26" s="5"/>
      <c r="G26" s="11">
        <v>1771545</v>
      </c>
      <c r="H26" s="5"/>
      <c r="I26" s="5" t="s">
        <v>194</v>
      </c>
      <c r="J26" s="5"/>
      <c r="K26" s="11">
        <v>2000304605850</v>
      </c>
      <c r="M26" s="1" t="s">
        <v>336</v>
      </c>
    </row>
    <row r="27" spans="1:13" x14ac:dyDescent="0.55000000000000004">
      <c r="C27" s="5"/>
      <c r="D27" s="5"/>
      <c r="E27" s="5"/>
      <c r="F27" s="5"/>
      <c r="G27" s="5"/>
      <c r="H27" s="5"/>
      <c r="I27" s="5"/>
      <c r="J27" s="5"/>
      <c r="K27" s="5"/>
    </row>
    <row r="28" spans="1:13" x14ac:dyDescent="0.55000000000000004">
      <c r="C28" s="5"/>
      <c r="D28" s="5"/>
      <c r="E28" s="5"/>
      <c r="F28" s="5"/>
      <c r="G28" s="5"/>
      <c r="H28" s="5"/>
      <c r="I28" s="5"/>
      <c r="J28" s="5"/>
      <c r="K28" s="5"/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57"/>
  <sheetViews>
    <sheetView rightToLeft="1" workbookViewId="0">
      <selection activeCell="E20" sqref="E20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24" style="1" customWidth="1"/>
    <col min="4" max="4" width="1" style="1" customWidth="1"/>
    <col min="5" max="5" width="24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</row>
    <row r="3" spans="1:11" ht="24.75" x14ac:dyDescent="0.55000000000000004">
      <c r="A3" s="42" t="s">
        <v>1</v>
      </c>
      <c r="B3" s="42" t="s">
        <v>1</v>
      </c>
      <c r="C3" s="42" t="s">
        <v>1</v>
      </c>
      <c r="D3" s="42" t="s">
        <v>1</v>
      </c>
      <c r="E3" s="42" t="s">
        <v>1</v>
      </c>
      <c r="F3" s="42" t="s">
        <v>1</v>
      </c>
      <c r="G3" s="42" t="s">
        <v>1</v>
      </c>
      <c r="H3" s="42" t="s">
        <v>1</v>
      </c>
      <c r="I3" s="42" t="s">
        <v>1</v>
      </c>
      <c r="J3" s="42" t="s">
        <v>1</v>
      </c>
      <c r="K3" s="42" t="s">
        <v>1</v>
      </c>
    </row>
    <row r="4" spans="1:11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</row>
    <row r="6" spans="1:11" ht="25.5" thickBot="1" x14ac:dyDescent="0.6">
      <c r="A6" s="41" t="s">
        <v>196</v>
      </c>
      <c r="C6" s="41" t="s">
        <v>4</v>
      </c>
      <c r="E6" s="41" t="s">
        <v>5</v>
      </c>
      <c r="F6" s="41" t="s">
        <v>5</v>
      </c>
      <c r="G6" s="41" t="s">
        <v>5</v>
      </c>
      <c r="I6" s="41" t="s">
        <v>6</v>
      </c>
      <c r="J6" s="41" t="s">
        <v>6</v>
      </c>
      <c r="K6" s="41" t="s">
        <v>6</v>
      </c>
    </row>
    <row r="7" spans="1:11" ht="25.5" thickBot="1" x14ac:dyDescent="0.6">
      <c r="A7" s="41" t="s">
        <v>196</v>
      </c>
      <c r="C7" s="41" t="s">
        <v>198</v>
      </c>
      <c r="E7" s="41" t="s">
        <v>199</v>
      </c>
      <c r="G7" s="41" t="s">
        <v>200</v>
      </c>
      <c r="I7" s="41" t="s">
        <v>198</v>
      </c>
      <c r="K7" s="41" t="s">
        <v>195</v>
      </c>
    </row>
    <row r="8" spans="1:11" x14ac:dyDescent="0.55000000000000004">
      <c r="A8" s="1" t="s">
        <v>201</v>
      </c>
      <c r="C8" s="19">
        <v>142560580583</v>
      </c>
      <c r="D8" s="19"/>
      <c r="E8" s="19">
        <v>21736479267495</v>
      </c>
      <c r="F8" s="19"/>
      <c r="G8" s="19">
        <v>21680326834400</v>
      </c>
      <c r="H8" s="19"/>
      <c r="I8" s="19">
        <v>198713013678</v>
      </c>
      <c r="K8" s="12">
        <v>8.3573976511512312E-4</v>
      </c>
    </row>
    <row r="9" spans="1:11" x14ac:dyDescent="0.55000000000000004">
      <c r="A9" s="1" t="s">
        <v>203</v>
      </c>
      <c r="C9" s="19">
        <v>9023665</v>
      </c>
      <c r="D9" s="19"/>
      <c r="E9" s="19">
        <v>38163</v>
      </c>
      <c r="F9" s="19"/>
      <c r="G9" s="19">
        <v>7200</v>
      </c>
      <c r="H9" s="19"/>
      <c r="I9" s="19">
        <v>9054628</v>
      </c>
      <c r="K9" s="12">
        <v>3.8081615984079923E-8</v>
      </c>
    </row>
    <row r="10" spans="1:11" x14ac:dyDescent="0.55000000000000004">
      <c r="A10" s="1" t="s">
        <v>205</v>
      </c>
      <c r="C10" s="19">
        <v>13876264</v>
      </c>
      <c r="D10" s="19"/>
      <c r="E10" s="19">
        <v>5349092843837</v>
      </c>
      <c r="F10" s="19"/>
      <c r="G10" s="19">
        <v>5349096420000</v>
      </c>
      <c r="H10" s="19"/>
      <c r="I10" s="19">
        <v>10300101</v>
      </c>
      <c r="K10" s="12">
        <v>4.331977977220462E-8</v>
      </c>
    </row>
    <row r="11" spans="1:11" x14ac:dyDescent="0.55000000000000004">
      <c r="A11" s="1" t="s">
        <v>207</v>
      </c>
      <c r="C11" s="19">
        <v>22202691</v>
      </c>
      <c r="D11" s="19"/>
      <c r="E11" s="19">
        <v>19540707362699</v>
      </c>
      <c r="F11" s="19"/>
      <c r="G11" s="19">
        <v>19540725825000</v>
      </c>
      <c r="H11" s="19"/>
      <c r="I11" s="19">
        <v>3740390</v>
      </c>
      <c r="K11" s="12">
        <v>1.5731192447739729E-8</v>
      </c>
    </row>
    <row r="12" spans="1:11" x14ac:dyDescent="0.55000000000000004">
      <c r="A12" s="1" t="s">
        <v>209</v>
      </c>
      <c r="C12" s="19">
        <v>70128104</v>
      </c>
      <c r="D12" s="19"/>
      <c r="E12" s="19">
        <v>9006191790251</v>
      </c>
      <c r="F12" s="19"/>
      <c r="G12" s="19">
        <v>9006253660000</v>
      </c>
      <c r="H12" s="19"/>
      <c r="I12" s="19">
        <v>8258355</v>
      </c>
      <c r="K12" s="12">
        <v>3.4732680765041516E-8</v>
      </c>
    </row>
    <row r="13" spans="1:11" x14ac:dyDescent="0.55000000000000004">
      <c r="A13" s="1" t="s">
        <v>211</v>
      </c>
      <c r="C13" s="19">
        <v>4383084588509</v>
      </c>
      <c r="D13" s="19"/>
      <c r="E13" s="19">
        <v>88112302025635</v>
      </c>
      <c r="F13" s="19"/>
      <c r="G13" s="19">
        <v>91509523599918</v>
      </c>
      <c r="H13" s="19"/>
      <c r="I13" s="19">
        <v>985863014226</v>
      </c>
      <c r="K13" s="12">
        <v>4.1463058140723229E-3</v>
      </c>
    </row>
    <row r="14" spans="1:11" x14ac:dyDescent="0.55000000000000004">
      <c r="A14" s="1" t="s">
        <v>203</v>
      </c>
      <c r="C14" s="19">
        <v>87941435</v>
      </c>
      <c r="D14" s="19"/>
      <c r="E14" s="19">
        <v>371928</v>
      </c>
      <c r="F14" s="19"/>
      <c r="G14" s="19">
        <v>0</v>
      </c>
      <c r="H14" s="19"/>
      <c r="I14" s="19">
        <v>88313363</v>
      </c>
      <c r="K14" s="12">
        <v>3.7142504098773051E-7</v>
      </c>
    </row>
    <row r="15" spans="1:11" x14ac:dyDescent="0.55000000000000004">
      <c r="A15" s="1" t="s">
        <v>214</v>
      </c>
      <c r="C15" s="19">
        <v>345454110659</v>
      </c>
      <c r="D15" s="19"/>
      <c r="E15" s="19">
        <v>3302728091613</v>
      </c>
      <c r="F15" s="19"/>
      <c r="G15" s="19">
        <v>3404560975000</v>
      </c>
      <c r="H15" s="19"/>
      <c r="I15" s="19">
        <v>243621227272</v>
      </c>
      <c r="K15" s="12">
        <v>1.0246130511979688E-3</v>
      </c>
    </row>
    <row r="16" spans="1:11" x14ac:dyDescent="0.55000000000000004">
      <c r="A16" s="1" t="s">
        <v>216</v>
      </c>
      <c r="C16" s="19">
        <v>1000000000000</v>
      </c>
      <c r="D16" s="19"/>
      <c r="E16" s="19">
        <v>0</v>
      </c>
      <c r="F16" s="19"/>
      <c r="G16" s="19">
        <v>1000000000000</v>
      </c>
      <c r="H16" s="19"/>
      <c r="I16" s="19">
        <v>0</v>
      </c>
      <c r="K16" s="12">
        <v>0</v>
      </c>
    </row>
    <row r="17" spans="1:11" x14ac:dyDescent="0.55000000000000004">
      <c r="A17" s="1" t="s">
        <v>218</v>
      </c>
      <c r="C17" s="19">
        <v>2000000000000</v>
      </c>
      <c r="D17" s="19"/>
      <c r="E17" s="19">
        <v>0</v>
      </c>
      <c r="F17" s="19"/>
      <c r="G17" s="19">
        <v>0</v>
      </c>
      <c r="H17" s="19"/>
      <c r="I17" s="19">
        <v>2000000000000</v>
      </c>
      <c r="K17" s="12">
        <v>8.4115252408116428E-3</v>
      </c>
    </row>
    <row r="18" spans="1:11" x14ac:dyDescent="0.55000000000000004">
      <c r="A18" s="1" t="s">
        <v>209</v>
      </c>
      <c r="C18" s="19">
        <v>270000</v>
      </c>
      <c r="D18" s="19"/>
      <c r="E18" s="19">
        <v>0</v>
      </c>
      <c r="F18" s="19"/>
      <c r="G18" s="19">
        <v>0</v>
      </c>
      <c r="H18" s="19"/>
      <c r="I18" s="19">
        <v>270000</v>
      </c>
      <c r="K18" s="12">
        <v>1.1355559075095717E-9</v>
      </c>
    </row>
    <row r="19" spans="1:11" x14ac:dyDescent="0.55000000000000004">
      <c r="A19" s="1" t="s">
        <v>218</v>
      </c>
      <c r="C19" s="19">
        <v>2000000000000</v>
      </c>
      <c r="D19" s="19"/>
      <c r="E19" s="19">
        <v>0</v>
      </c>
      <c r="F19" s="19"/>
      <c r="G19" s="19">
        <v>0</v>
      </c>
      <c r="H19" s="19"/>
      <c r="I19" s="19">
        <v>2000000000000</v>
      </c>
      <c r="K19" s="12">
        <v>8.4115252408116428E-3</v>
      </c>
    </row>
    <row r="20" spans="1:11" x14ac:dyDescent="0.55000000000000004">
      <c r="A20" s="1" t="s">
        <v>209</v>
      </c>
      <c r="C20" s="19">
        <v>2000000000000</v>
      </c>
      <c r="D20" s="19"/>
      <c r="E20" s="19">
        <v>0</v>
      </c>
      <c r="F20" s="19"/>
      <c r="G20" s="19">
        <v>2000000000000</v>
      </c>
      <c r="H20" s="19"/>
      <c r="I20" s="19">
        <v>0</v>
      </c>
      <c r="K20" s="12">
        <v>0</v>
      </c>
    </row>
    <row r="21" spans="1:11" x14ac:dyDescent="0.55000000000000004">
      <c r="A21" s="1" t="s">
        <v>222</v>
      </c>
      <c r="C21" s="19">
        <v>5000000000000</v>
      </c>
      <c r="D21" s="19"/>
      <c r="E21" s="19">
        <v>0</v>
      </c>
      <c r="F21" s="19"/>
      <c r="G21" s="19">
        <v>0</v>
      </c>
      <c r="H21" s="19"/>
      <c r="I21" s="19">
        <v>5000000000000</v>
      </c>
      <c r="K21" s="12">
        <v>2.1028813102029104E-2</v>
      </c>
    </row>
    <row r="22" spans="1:11" x14ac:dyDescent="0.55000000000000004">
      <c r="A22" s="1" t="s">
        <v>224</v>
      </c>
      <c r="C22" s="19">
        <v>1000000000000</v>
      </c>
      <c r="D22" s="19"/>
      <c r="E22" s="19">
        <v>0</v>
      </c>
      <c r="F22" s="19"/>
      <c r="G22" s="19">
        <v>0</v>
      </c>
      <c r="H22" s="19"/>
      <c r="I22" s="19">
        <v>1000000000000</v>
      </c>
      <c r="K22" s="12">
        <v>4.2057626204058214E-3</v>
      </c>
    </row>
    <row r="23" spans="1:11" x14ac:dyDescent="0.55000000000000004">
      <c r="A23" s="1" t="s">
        <v>226</v>
      </c>
      <c r="C23" s="19">
        <v>1000000000000</v>
      </c>
      <c r="D23" s="19"/>
      <c r="E23" s="19">
        <v>0</v>
      </c>
      <c r="F23" s="19"/>
      <c r="G23" s="19">
        <v>0</v>
      </c>
      <c r="H23" s="19"/>
      <c r="I23" s="19">
        <v>1000000000000</v>
      </c>
      <c r="K23" s="12">
        <v>4.2057626204058214E-3</v>
      </c>
    </row>
    <row r="24" spans="1:11" x14ac:dyDescent="0.55000000000000004">
      <c r="A24" s="1" t="s">
        <v>207</v>
      </c>
      <c r="C24" s="19">
        <v>500000000000</v>
      </c>
      <c r="D24" s="19"/>
      <c r="E24" s="19">
        <v>0</v>
      </c>
      <c r="F24" s="19"/>
      <c r="G24" s="19">
        <v>500000000000</v>
      </c>
      <c r="H24" s="19"/>
      <c r="I24" s="19">
        <v>0</v>
      </c>
      <c r="K24" s="12">
        <v>0</v>
      </c>
    </row>
    <row r="25" spans="1:11" x14ac:dyDescent="0.55000000000000004">
      <c r="A25" s="1" t="s">
        <v>229</v>
      </c>
      <c r="C25" s="19">
        <v>2000000000000</v>
      </c>
      <c r="D25" s="19"/>
      <c r="E25" s="19">
        <v>0</v>
      </c>
      <c r="F25" s="19"/>
      <c r="G25" s="19">
        <v>0</v>
      </c>
      <c r="H25" s="19"/>
      <c r="I25" s="19">
        <v>2000000000000</v>
      </c>
      <c r="K25" s="12">
        <v>8.4115252408116428E-3</v>
      </c>
    </row>
    <row r="26" spans="1:11" x14ac:dyDescent="0.55000000000000004">
      <c r="A26" s="1" t="s">
        <v>209</v>
      </c>
      <c r="C26" s="19">
        <v>5000000000000</v>
      </c>
      <c r="D26" s="19"/>
      <c r="E26" s="19">
        <v>0</v>
      </c>
      <c r="F26" s="19"/>
      <c r="G26" s="19">
        <v>0</v>
      </c>
      <c r="H26" s="19"/>
      <c r="I26" s="19">
        <v>5000000000000</v>
      </c>
      <c r="K26" s="12">
        <v>2.1028813102029104E-2</v>
      </c>
    </row>
    <row r="27" spans="1:11" x14ac:dyDescent="0.55000000000000004">
      <c r="A27" s="1" t="s">
        <v>205</v>
      </c>
      <c r="C27" s="19">
        <v>7000000000000</v>
      </c>
      <c r="D27" s="19"/>
      <c r="E27" s="19">
        <v>0</v>
      </c>
      <c r="F27" s="19"/>
      <c r="G27" s="19">
        <v>5000000000000</v>
      </c>
      <c r="H27" s="19"/>
      <c r="I27" s="19">
        <v>2000000000000</v>
      </c>
      <c r="K27" s="12">
        <v>8.4115252408116428E-3</v>
      </c>
    </row>
    <row r="28" spans="1:11" x14ac:dyDescent="0.55000000000000004">
      <c r="A28" s="1" t="s">
        <v>233</v>
      </c>
      <c r="C28" s="19">
        <v>15000000000000</v>
      </c>
      <c r="D28" s="19"/>
      <c r="E28" s="19">
        <v>300000</v>
      </c>
      <c r="F28" s="19"/>
      <c r="G28" s="19">
        <v>11000000300000</v>
      </c>
      <c r="H28" s="19"/>
      <c r="I28" s="19">
        <v>4000000000000</v>
      </c>
      <c r="K28" s="12">
        <v>1.6823050481623286E-2</v>
      </c>
    </row>
    <row r="29" spans="1:11" x14ac:dyDescent="0.55000000000000004">
      <c r="A29" s="1" t="s">
        <v>233</v>
      </c>
      <c r="C29" s="19">
        <v>1480000000000</v>
      </c>
      <c r="D29" s="19"/>
      <c r="E29" s="19">
        <v>0</v>
      </c>
      <c r="F29" s="19"/>
      <c r="G29" s="19">
        <v>0</v>
      </c>
      <c r="H29" s="19"/>
      <c r="I29" s="19">
        <v>1480000000000</v>
      </c>
      <c r="K29" s="12">
        <v>6.2245286782006155E-3</v>
      </c>
    </row>
    <row r="30" spans="1:11" x14ac:dyDescent="0.55000000000000004">
      <c r="A30" s="1" t="s">
        <v>233</v>
      </c>
      <c r="C30" s="19">
        <v>718000000000</v>
      </c>
      <c r="D30" s="19"/>
      <c r="E30" s="19">
        <v>0</v>
      </c>
      <c r="F30" s="19"/>
      <c r="G30" s="19">
        <v>0</v>
      </c>
      <c r="H30" s="19"/>
      <c r="I30" s="19">
        <v>718000000000</v>
      </c>
      <c r="K30" s="12">
        <v>3.0197375614513795E-3</v>
      </c>
    </row>
    <row r="31" spans="1:11" x14ac:dyDescent="0.55000000000000004">
      <c r="A31" s="1" t="s">
        <v>214</v>
      </c>
      <c r="C31" s="19">
        <v>5000000000000</v>
      </c>
      <c r="D31" s="19"/>
      <c r="E31" s="19">
        <v>0</v>
      </c>
      <c r="F31" s="19"/>
      <c r="G31" s="19">
        <v>0</v>
      </c>
      <c r="H31" s="19"/>
      <c r="I31" s="19">
        <v>5000000000000</v>
      </c>
      <c r="K31" s="12">
        <v>2.1028813102029104E-2</v>
      </c>
    </row>
    <row r="32" spans="1:11" x14ac:dyDescent="0.55000000000000004">
      <c r="A32" s="1" t="s">
        <v>201</v>
      </c>
      <c r="C32" s="19">
        <v>1500000000000</v>
      </c>
      <c r="D32" s="19"/>
      <c r="E32" s="19">
        <v>0</v>
      </c>
      <c r="F32" s="19"/>
      <c r="G32" s="19">
        <v>0</v>
      </c>
      <c r="H32" s="19"/>
      <c r="I32" s="19">
        <v>1500000000000</v>
      </c>
      <c r="K32" s="12">
        <v>6.3086439306087316E-3</v>
      </c>
    </row>
    <row r="33" spans="1:11" x14ac:dyDescent="0.55000000000000004">
      <c r="A33" s="1" t="s">
        <v>229</v>
      </c>
      <c r="C33" s="19">
        <v>5000000000000</v>
      </c>
      <c r="D33" s="19"/>
      <c r="E33" s="19">
        <v>0</v>
      </c>
      <c r="F33" s="19"/>
      <c r="G33" s="19">
        <v>0</v>
      </c>
      <c r="H33" s="19"/>
      <c r="I33" s="19">
        <v>5000000000000</v>
      </c>
      <c r="K33" s="12">
        <v>2.1028813102029104E-2</v>
      </c>
    </row>
    <row r="34" spans="1:11" x14ac:dyDescent="0.55000000000000004">
      <c r="A34" s="1" t="s">
        <v>233</v>
      </c>
      <c r="C34" s="19">
        <v>1500000000000</v>
      </c>
      <c r="D34" s="19"/>
      <c r="E34" s="19">
        <v>0</v>
      </c>
      <c r="F34" s="19"/>
      <c r="G34" s="19">
        <v>0</v>
      </c>
      <c r="H34" s="19"/>
      <c r="I34" s="19">
        <v>1500000000000</v>
      </c>
      <c r="K34" s="12">
        <v>6.3086439306087316E-3</v>
      </c>
    </row>
    <row r="35" spans="1:11" x14ac:dyDescent="0.55000000000000004">
      <c r="A35" s="1" t="s">
        <v>241</v>
      </c>
      <c r="C35" s="19">
        <v>1500000000000</v>
      </c>
      <c r="D35" s="19"/>
      <c r="E35" s="19">
        <v>0</v>
      </c>
      <c r="F35" s="19"/>
      <c r="G35" s="19">
        <v>0</v>
      </c>
      <c r="H35" s="19"/>
      <c r="I35" s="19">
        <v>1500000000000</v>
      </c>
      <c r="K35" s="12">
        <v>6.3086439306087316E-3</v>
      </c>
    </row>
    <row r="36" spans="1:11" x14ac:dyDescent="0.55000000000000004">
      <c r="A36" s="1" t="s">
        <v>201</v>
      </c>
      <c r="C36" s="19">
        <v>2000000000000</v>
      </c>
      <c r="D36" s="19"/>
      <c r="E36" s="19">
        <v>0</v>
      </c>
      <c r="F36" s="19"/>
      <c r="G36" s="19">
        <v>2000000000000</v>
      </c>
      <c r="H36" s="19"/>
      <c r="I36" s="19">
        <v>0</v>
      </c>
      <c r="K36" s="12">
        <v>0</v>
      </c>
    </row>
    <row r="37" spans="1:11" x14ac:dyDescent="0.55000000000000004">
      <c r="A37" s="1" t="s">
        <v>218</v>
      </c>
      <c r="C37" s="19">
        <v>6500000000000</v>
      </c>
      <c r="D37" s="19"/>
      <c r="E37" s="19">
        <v>0</v>
      </c>
      <c r="F37" s="19"/>
      <c r="G37" s="19">
        <v>0</v>
      </c>
      <c r="H37" s="19"/>
      <c r="I37" s="19">
        <v>6500000000000</v>
      </c>
      <c r="K37" s="12">
        <v>2.7337457032637839E-2</v>
      </c>
    </row>
    <row r="38" spans="1:11" x14ac:dyDescent="0.55000000000000004">
      <c r="A38" s="1" t="s">
        <v>209</v>
      </c>
      <c r="C38" s="19">
        <v>2000000000000</v>
      </c>
      <c r="D38" s="19"/>
      <c r="E38" s="19">
        <v>0</v>
      </c>
      <c r="F38" s="19"/>
      <c r="G38" s="19">
        <v>0</v>
      </c>
      <c r="H38" s="19"/>
      <c r="I38" s="19">
        <v>2000000000000</v>
      </c>
      <c r="K38" s="12">
        <v>8.4115252408116428E-3</v>
      </c>
    </row>
    <row r="39" spans="1:11" x14ac:dyDescent="0.55000000000000004">
      <c r="A39" s="1" t="s">
        <v>205</v>
      </c>
      <c r="C39" s="19">
        <v>3000000000000</v>
      </c>
      <c r="D39" s="19"/>
      <c r="E39" s="19">
        <v>0</v>
      </c>
      <c r="F39" s="19"/>
      <c r="G39" s="19">
        <v>0</v>
      </c>
      <c r="H39" s="19"/>
      <c r="I39" s="19">
        <v>3000000000000</v>
      </c>
      <c r="K39" s="12">
        <v>1.2617287861217463E-2</v>
      </c>
    </row>
    <row r="40" spans="1:11" x14ac:dyDescent="0.55000000000000004">
      <c r="A40" s="1" t="s">
        <v>209</v>
      </c>
      <c r="C40" s="19">
        <v>2000000000000</v>
      </c>
      <c r="D40" s="19"/>
      <c r="E40" s="19">
        <v>0</v>
      </c>
      <c r="F40" s="19"/>
      <c r="G40" s="19">
        <v>0</v>
      </c>
      <c r="H40" s="19"/>
      <c r="I40" s="19">
        <v>2000000000000</v>
      </c>
      <c r="K40" s="12">
        <v>8.4115252408116428E-3</v>
      </c>
    </row>
    <row r="41" spans="1:11" x14ac:dyDescent="0.55000000000000004">
      <c r="A41" s="1" t="s">
        <v>241</v>
      </c>
      <c r="C41" s="19">
        <v>2000000000000</v>
      </c>
      <c r="D41" s="19"/>
      <c r="E41" s="19">
        <v>0</v>
      </c>
      <c r="F41" s="19"/>
      <c r="G41" s="19">
        <v>0</v>
      </c>
      <c r="H41" s="19"/>
      <c r="I41" s="19">
        <v>2000000000000</v>
      </c>
      <c r="K41" s="12">
        <v>8.4115252408116428E-3</v>
      </c>
    </row>
    <row r="42" spans="1:11" x14ac:dyDescent="0.55000000000000004">
      <c r="A42" s="1" t="s">
        <v>216</v>
      </c>
      <c r="C42" s="19">
        <v>2000000000000</v>
      </c>
      <c r="D42" s="19"/>
      <c r="E42" s="19">
        <v>0</v>
      </c>
      <c r="F42" s="19"/>
      <c r="G42" s="19">
        <v>0</v>
      </c>
      <c r="H42" s="19"/>
      <c r="I42" s="19">
        <v>2000000000000</v>
      </c>
      <c r="K42" s="12">
        <v>8.4115252408116428E-3</v>
      </c>
    </row>
    <row r="43" spans="1:11" x14ac:dyDescent="0.55000000000000004">
      <c r="A43" s="1" t="s">
        <v>205</v>
      </c>
      <c r="C43" s="19">
        <v>4000000000000</v>
      </c>
      <c r="D43" s="19"/>
      <c r="E43" s="19">
        <v>0</v>
      </c>
      <c r="F43" s="19"/>
      <c r="G43" s="19">
        <v>0</v>
      </c>
      <c r="H43" s="19"/>
      <c r="I43" s="19">
        <v>4000000000000</v>
      </c>
      <c r="K43" s="12">
        <v>1.6823050481623286E-2</v>
      </c>
    </row>
    <row r="44" spans="1:11" x14ac:dyDescent="0.55000000000000004">
      <c r="A44" s="1" t="s">
        <v>201</v>
      </c>
      <c r="C44" s="19">
        <v>20000000000000</v>
      </c>
      <c r="D44" s="19"/>
      <c r="E44" s="19">
        <v>0</v>
      </c>
      <c r="F44" s="19"/>
      <c r="G44" s="19">
        <v>15000000000000</v>
      </c>
      <c r="H44" s="19"/>
      <c r="I44" s="19">
        <v>5000000000000</v>
      </c>
      <c r="K44" s="12">
        <v>2.1028813102029104E-2</v>
      </c>
    </row>
    <row r="45" spans="1:11" x14ac:dyDescent="0.55000000000000004">
      <c r="A45" s="1" t="s">
        <v>252</v>
      </c>
      <c r="C45" s="19">
        <v>0</v>
      </c>
      <c r="D45" s="19"/>
      <c r="E45" s="19">
        <v>2000000000000</v>
      </c>
      <c r="F45" s="19"/>
      <c r="G45" s="19">
        <v>0</v>
      </c>
      <c r="H45" s="19"/>
      <c r="I45" s="19">
        <v>2000000000000</v>
      </c>
      <c r="K45" s="12">
        <v>8.4115252408116428E-3</v>
      </c>
    </row>
    <row r="46" spans="1:11" x14ac:dyDescent="0.55000000000000004">
      <c r="A46" s="1" t="s">
        <v>209</v>
      </c>
      <c r="C46" s="19">
        <v>0</v>
      </c>
      <c r="D46" s="19"/>
      <c r="E46" s="19">
        <v>1500000000000</v>
      </c>
      <c r="F46" s="19"/>
      <c r="G46" s="19">
        <v>0</v>
      </c>
      <c r="H46" s="19"/>
      <c r="I46" s="19">
        <v>1500000000000</v>
      </c>
      <c r="K46" s="12">
        <v>6.3086439306087316E-3</v>
      </c>
    </row>
    <row r="47" spans="1:11" x14ac:dyDescent="0.55000000000000004">
      <c r="A47" s="1" t="s">
        <v>209</v>
      </c>
      <c r="C47" s="19">
        <v>0</v>
      </c>
      <c r="D47" s="19"/>
      <c r="E47" s="19">
        <v>3000000000000</v>
      </c>
      <c r="F47" s="19"/>
      <c r="G47" s="19">
        <v>0</v>
      </c>
      <c r="H47" s="19"/>
      <c r="I47" s="19">
        <v>3000000000000</v>
      </c>
      <c r="K47" s="12">
        <v>1.2617287861217463E-2</v>
      </c>
    </row>
    <row r="48" spans="1:11" x14ac:dyDescent="0.55000000000000004">
      <c r="A48" s="1" t="s">
        <v>207</v>
      </c>
      <c r="C48" s="19">
        <v>0</v>
      </c>
      <c r="D48" s="19"/>
      <c r="E48" s="19">
        <v>1500000000000</v>
      </c>
      <c r="F48" s="19"/>
      <c r="G48" s="19">
        <v>0</v>
      </c>
      <c r="H48" s="19"/>
      <c r="I48" s="19">
        <v>1500000000000</v>
      </c>
      <c r="K48" s="12">
        <v>6.3086439306087316E-3</v>
      </c>
    </row>
    <row r="49" spans="1:11" x14ac:dyDescent="0.55000000000000004">
      <c r="A49" s="1" t="s">
        <v>233</v>
      </c>
      <c r="C49" s="19">
        <v>0</v>
      </c>
      <c r="D49" s="19"/>
      <c r="E49" s="19">
        <v>3500000000000</v>
      </c>
      <c r="F49" s="19"/>
      <c r="G49" s="19">
        <v>0</v>
      </c>
      <c r="H49" s="19"/>
      <c r="I49" s="19">
        <v>3500000000000</v>
      </c>
      <c r="K49" s="12">
        <v>1.4720169171420374E-2</v>
      </c>
    </row>
    <row r="50" spans="1:11" x14ac:dyDescent="0.55000000000000004">
      <c r="A50" s="1" t="s">
        <v>258</v>
      </c>
      <c r="C50" s="19">
        <v>0</v>
      </c>
      <c r="D50" s="19"/>
      <c r="E50" s="19">
        <v>1000000000000</v>
      </c>
      <c r="F50" s="19"/>
      <c r="G50" s="19">
        <v>0</v>
      </c>
      <c r="H50" s="19"/>
      <c r="I50" s="19">
        <v>1000000000000</v>
      </c>
      <c r="K50" s="12">
        <v>4.2057626204058214E-3</v>
      </c>
    </row>
    <row r="51" spans="1:11" x14ac:dyDescent="0.55000000000000004">
      <c r="A51" s="1" t="s">
        <v>260</v>
      </c>
      <c r="C51" s="19">
        <v>0</v>
      </c>
      <c r="D51" s="19"/>
      <c r="E51" s="19">
        <v>2000000000000</v>
      </c>
      <c r="F51" s="19"/>
      <c r="G51" s="19">
        <v>0</v>
      </c>
      <c r="H51" s="19"/>
      <c r="I51" s="19">
        <v>2000000000000</v>
      </c>
      <c r="K51" s="12">
        <v>8.4115252408116428E-3</v>
      </c>
    </row>
    <row r="52" spans="1:11" x14ac:dyDescent="0.55000000000000004">
      <c r="A52" s="1" t="s">
        <v>262</v>
      </c>
      <c r="C52" s="19">
        <v>0</v>
      </c>
      <c r="D52" s="19"/>
      <c r="E52" s="19">
        <v>1000000000000</v>
      </c>
      <c r="F52" s="19"/>
      <c r="G52" s="19">
        <v>0</v>
      </c>
      <c r="H52" s="19"/>
      <c r="I52" s="19">
        <v>1000000000000</v>
      </c>
      <c r="K52" s="12">
        <v>4.2057626204058214E-3</v>
      </c>
    </row>
    <row r="53" spans="1:11" x14ac:dyDescent="0.55000000000000004">
      <c r="A53" s="1" t="s">
        <v>209</v>
      </c>
      <c r="C53" s="19">
        <v>0</v>
      </c>
      <c r="D53" s="19"/>
      <c r="E53" s="19">
        <v>2000000000000</v>
      </c>
      <c r="F53" s="19"/>
      <c r="G53" s="19">
        <v>0</v>
      </c>
      <c r="H53" s="19"/>
      <c r="I53" s="19">
        <v>2000000000000</v>
      </c>
      <c r="K53" s="12">
        <v>8.4115252408116428E-3</v>
      </c>
    </row>
    <row r="54" spans="1:11" x14ac:dyDescent="0.55000000000000004">
      <c r="A54" s="1" t="s">
        <v>265</v>
      </c>
      <c r="C54" s="19">
        <v>0</v>
      </c>
      <c r="D54" s="19"/>
      <c r="E54" s="19">
        <v>500000000000</v>
      </c>
      <c r="F54" s="19"/>
      <c r="G54" s="19">
        <v>0</v>
      </c>
      <c r="H54" s="19"/>
      <c r="I54" s="19">
        <v>500000000000</v>
      </c>
      <c r="K54" s="12">
        <v>2.1028813102029107E-3</v>
      </c>
    </row>
    <row r="55" spans="1:11" ht="24.75" thickBot="1" x14ac:dyDescent="0.6">
      <c r="A55" s="1" t="s">
        <v>201</v>
      </c>
      <c r="C55" s="19">
        <v>0</v>
      </c>
      <c r="D55" s="19"/>
      <c r="E55" s="19">
        <v>2500000000000</v>
      </c>
      <c r="F55" s="19"/>
      <c r="G55" s="19">
        <v>0</v>
      </c>
      <c r="H55" s="19"/>
      <c r="I55" s="19">
        <v>2500000000000</v>
      </c>
      <c r="K55" s="12">
        <v>1.0514406551014552E-2</v>
      </c>
    </row>
    <row r="56" spans="1:11" ht="24.75" thickBot="1" x14ac:dyDescent="0.6">
      <c r="A56" s="1" t="s">
        <v>45</v>
      </c>
      <c r="C56" s="4">
        <f>SUM(C8:C55)</f>
        <v>108569302721910</v>
      </c>
      <c r="E56" s="4">
        <f>SUM(E8:E55)</f>
        <v>167547502091621</v>
      </c>
      <c r="G56" s="4">
        <f>SUM(G8:G55)</f>
        <v>186990487621518</v>
      </c>
      <c r="I56" s="4">
        <f>SUM(I8:I55)</f>
        <v>89126317192013</v>
      </c>
      <c r="K56" s="13">
        <f>SUM(K8:K55)</f>
        <v>0.37484413334060102</v>
      </c>
    </row>
    <row r="57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710B-F2B3-403A-8030-4780686FB84C}">
  <dimension ref="A1:M19"/>
  <sheetViews>
    <sheetView rightToLeft="1" zoomScaleNormal="100" workbookViewId="0">
      <selection activeCell="K10" sqref="K10"/>
    </sheetView>
  </sheetViews>
  <sheetFormatPr defaultColWidth="21.28515625" defaultRowHeight="21" x14ac:dyDescent="0.35"/>
  <cols>
    <col min="1" max="1" width="21.28515625" style="30"/>
    <col min="2" max="2" width="1.85546875" style="30" customWidth="1"/>
    <col min="3" max="3" width="33.42578125" style="30" customWidth="1"/>
    <col min="4" max="4" width="1.28515625" style="30" customWidth="1"/>
    <col min="5" max="5" width="29.5703125" style="30" customWidth="1"/>
    <col min="6" max="6" width="1.28515625" style="30" customWidth="1"/>
    <col min="7" max="7" width="21.28515625" style="30"/>
    <col min="8" max="8" width="1.28515625" style="30" customWidth="1"/>
    <col min="9" max="9" width="21.28515625" style="30"/>
    <col min="10" max="10" width="1.28515625" style="30" customWidth="1"/>
    <col min="11" max="11" width="21.28515625" style="30"/>
    <col min="12" max="12" width="1.28515625" style="30" customWidth="1"/>
    <col min="13" max="16384" width="21.28515625" style="30"/>
  </cols>
  <sheetData>
    <row r="1" spans="1:13" ht="24.75" x14ac:dyDescent="0.55000000000000004">
      <c r="A1" s="42" t="s">
        <v>0</v>
      </c>
      <c r="B1" s="42" t="s">
        <v>0</v>
      </c>
      <c r="C1" s="42" t="s">
        <v>0</v>
      </c>
      <c r="D1" s="42" t="s">
        <v>0</v>
      </c>
      <c r="E1" s="42" t="s">
        <v>0</v>
      </c>
      <c r="F1" s="42" t="s">
        <v>0</v>
      </c>
      <c r="G1" s="42" t="s">
        <v>0</v>
      </c>
      <c r="H1" s="42" t="s">
        <v>0</v>
      </c>
      <c r="I1" s="42" t="s">
        <v>0</v>
      </c>
      <c r="J1" s="42" t="s">
        <v>0</v>
      </c>
      <c r="K1" s="42" t="s">
        <v>0</v>
      </c>
      <c r="L1" s="1"/>
      <c r="M1" s="1"/>
    </row>
    <row r="2" spans="1:13" ht="24.75" x14ac:dyDescent="0.55000000000000004">
      <c r="A2" s="42" t="s">
        <v>268</v>
      </c>
      <c r="B2" s="42" t="s">
        <v>268</v>
      </c>
      <c r="C2" s="42" t="s">
        <v>268</v>
      </c>
      <c r="D2" s="42" t="s">
        <v>268</v>
      </c>
      <c r="E2" s="42" t="s">
        <v>268</v>
      </c>
      <c r="F2" s="42" t="s">
        <v>268</v>
      </c>
      <c r="G2" s="42" t="s">
        <v>268</v>
      </c>
      <c r="H2" s="42" t="s">
        <v>268</v>
      </c>
      <c r="I2" s="42" t="s">
        <v>268</v>
      </c>
      <c r="J2" s="42" t="s">
        <v>268</v>
      </c>
      <c r="K2" s="42" t="s">
        <v>268</v>
      </c>
      <c r="L2" s="1"/>
      <c r="M2" s="1"/>
    </row>
    <row r="3" spans="1:13" ht="24.75" x14ac:dyDescent="0.55000000000000004">
      <c r="A3" s="42" t="s">
        <v>2</v>
      </c>
      <c r="B3" s="42" t="s">
        <v>345</v>
      </c>
      <c r="C3" s="42" t="s">
        <v>345</v>
      </c>
      <c r="D3" s="42" t="s">
        <v>345</v>
      </c>
      <c r="E3" s="42" t="s">
        <v>345</v>
      </c>
      <c r="F3" s="42" t="s">
        <v>345</v>
      </c>
      <c r="G3" s="42" t="s">
        <v>345</v>
      </c>
      <c r="H3" s="42" t="s">
        <v>345</v>
      </c>
      <c r="I3" s="42" t="s">
        <v>345</v>
      </c>
      <c r="J3" s="42" t="s">
        <v>345</v>
      </c>
      <c r="K3" s="42" t="s">
        <v>345</v>
      </c>
      <c r="L3" s="1"/>
      <c r="M3" s="1"/>
    </row>
    <row r="4" spans="1:13" ht="24.75" x14ac:dyDescent="0.6">
      <c r="A4" s="43" t="s">
        <v>346</v>
      </c>
      <c r="B4" s="43"/>
      <c r="C4" s="43"/>
      <c r="D4" s="43"/>
      <c r="E4" s="43"/>
      <c r="F4" s="1"/>
      <c r="G4" s="1"/>
      <c r="H4" s="1"/>
      <c r="I4" s="1"/>
      <c r="J4" s="1"/>
      <c r="K4" s="1"/>
      <c r="L4" s="1"/>
      <c r="M4" s="1"/>
    </row>
    <row r="5" spans="1:13" ht="72" x14ac:dyDescent="0.55000000000000004">
      <c r="A5" s="31" t="s">
        <v>339</v>
      </c>
      <c r="B5" s="28"/>
      <c r="C5" s="31" t="s">
        <v>347</v>
      </c>
      <c r="D5" s="1"/>
      <c r="E5" s="31" t="s">
        <v>340</v>
      </c>
      <c r="F5" s="28"/>
      <c r="G5" s="31" t="s">
        <v>341</v>
      </c>
      <c r="H5" s="1"/>
      <c r="I5" s="31" t="s">
        <v>342</v>
      </c>
      <c r="J5" s="28"/>
      <c r="K5" s="31" t="s">
        <v>343</v>
      </c>
      <c r="L5" s="1"/>
      <c r="M5" s="31" t="s">
        <v>344</v>
      </c>
    </row>
    <row r="6" spans="1:13" ht="24" x14ac:dyDescent="0.55000000000000004">
      <c r="A6" s="31" t="s">
        <v>348</v>
      </c>
      <c r="B6" s="1"/>
      <c r="C6" s="31" t="s">
        <v>349</v>
      </c>
      <c r="D6" s="1"/>
      <c r="E6" s="31" t="s">
        <v>350</v>
      </c>
      <c r="F6" s="1"/>
      <c r="G6" s="32">
        <v>1129130</v>
      </c>
      <c r="H6" s="5"/>
      <c r="I6" s="38">
        <v>2000304094127</v>
      </c>
      <c r="J6" s="16"/>
      <c r="K6" s="38">
        <v>25629269622</v>
      </c>
      <c r="L6" s="1"/>
      <c r="M6" s="31">
        <v>37.5</v>
      </c>
    </row>
    <row r="7" spans="1:13" ht="24" x14ac:dyDescent="0.55000000000000004">
      <c r="A7" s="31" t="s">
        <v>351</v>
      </c>
      <c r="B7" s="1"/>
      <c r="C7" s="31" t="s">
        <v>349</v>
      </c>
      <c r="D7" s="5"/>
      <c r="E7" s="31" t="s">
        <v>352</v>
      </c>
      <c r="F7" s="5"/>
      <c r="G7" s="32">
        <v>963700</v>
      </c>
      <c r="H7" s="5"/>
      <c r="I7" s="38">
        <v>3999707714200</v>
      </c>
      <c r="J7" s="16"/>
      <c r="K7" s="38">
        <v>92339261280</v>
      </c>
      <c r="L7" s="1"/>
      <c r="M7" s="31">
        <v>38.200000000000003</v>
      </c>
    </row>
    <row r="8" spans="1:13" ht="72" x14ac:dyDescent="0.55000000000000004">
      <c r="A8" s="31" t="s">
        <v>353</v>
      </c>
      <c r="B8" s="1"/>
      <c r="C8" s="31" t="s">
        <v>354</v>
      </c>
      <c r="D8" s="5"/>
      <c r="E8" s="31" t="s">
        <v>355</v>
      </c>
      <c r="F8" s="5"/>
      <c r="G8" s="32">
        <v>3207600</v>
      </c>
      <c r="H8" s="5"/>
      <c r="I8" s="38">
        <v>4947864134400</v>
      </c>
      <c r="J8" s="16"/>
      <c r="K8" s="38">
        <v>139786577900</v>
      </c>
      <c r="L8" s="1"/>
      <c r="M8" s="31">
        <v>37</v>
      </c>
    </row>
    <row r="9" spans="1:13" ht="48" x14ac:dyDescent="0.55000000000000004">
      <c r="A9" s="31" t="s">
        <v>356</v>
      </c>
      <c r="B9" s="1"/>
      <c r="C9" s="31" t="s">
        <v>349</v>
      </c>
      <c r="D9" s="5"/>
      <c r="E9" s="31" t="s">
        <v>357</v>
      </c>
      <c r="F9" s="5"/>
      <c r="G9" s="32">
        <v>367647050</v>
      </c>
      <c r="H9" s="5"/>
      <c r="I9" s="38">
        <v>2500531361863</v>
      </c>
      <c r="J9" s="16"/>
      <c r="K9" s="38">
        <v>37560872476</v>
      </c>
      <c r="L9" s="1"/>
      <c r="M9" s="31">
        <v>37.799999999999997</v>
      </c>
    </row>
    <row r="10" spans="1:13" ht="24" x14ac:dyDescent="0.55000000000000004">
      <c r="A10" s="31" t="s">
        <v>358</v>
      </c>
      <c r="B10" s="1"/>
      <c r="C10" s="31" t="s">
        <v>349</v>
      </c>
      <c r="D10" s="5"/>
      <c r="E10" s="31" t="s">
        <v>359</v>
      </c>
      <c r="F10" s="5"/>
      <c r="G10" s="32">
        <v>712318333</v>
      </c>
      <c r="H10" s="5"/>
      <c r="I10" s="38">
        <v>2137667317333</v>
      </c>
      <c r="J10" s="16"/>
      <c r="K10" s="38">
        <v>31183114708</v>
      </c>
      <c r="L10" s="1"/>
      <c r="M10" s="31">
        <v>37.5</v>
      </c>
    </row>
    <row r="11" spans="1:13" ht="24" x14ac:dyDescent="0.55000000000000004">
      <c r="A11" s="31" t="s">
        <v>358</v>
      </c>
      <c r="B11" s="1"/>
      <c r="C11" s="31" t="s">
        <v>349</v>
      </c>
      <c r="D11" s="5"/>
      <c r="E11" s="31" t="s">
        <v>360</v>
      </c>
      <c r="F11" s="5"/>
      <c r="G11" s="32">
        <v>1666666666</v>
      </c>
      <c r="H11" s="5"/>
      <c r="I11" s="38">
        <v>5001666664666</v>
      </c>
      <c r="J11" s="16"/>
      <c r="K11" s="38">
        <v>106435766358</v>
      </c>
      <c r="L11" s="1"/>
      <c r="M11" s="31">
        <v>37.5</v>
      </c>
    </row>
    <row r="12" spans="1:13" ht="48" x14ac:dyDescent="0.55000000000000004">
      <c r="A12" s="31" t="s">
        <v>361</v>
      </c>
      <c r="B12" s="1"/>
      <c r="C12" s="31" t="s">
        <v>349</v>
      </c>
      <c r="D12" s="5"/>
      <c r="E12" s="31" t="s">
        <v>362</v>
      </c>
      <c r="F12" s="5"/>
      <c r="G12" s="32">
        <v>277777778</v>
      </c>
      <c r="H12" s="5"/>
      <c r="I12" s="38">
        <v>1500277778978</v>
      </c>
      <c r="J12" s="16"/>
      <c r="K12" s="38">
        <v>17316444424</v>
      </c>
      <c r="L12" s="1"/>
      <c r="M12" s="31">
        <v>36</v>
      </c>
    </row>
    <row r="13" spans="1:13" ht="24" x14ac:dyDescent="0.55000000000000004">
      <c r="A13" s="37" t="s">
        <v>348</v>
      </c>
      <c r="B13" s="14"/>
      <c r="C13" s="31" t="s">
        <v>349</v>
      </c>
      <c r="D13" s="16"/>
      <c r="E13" s="39" t="s">
        <v>363</v>
      </c>
      <c r="F13" s="16"/>
      <c r="G13" s="38">
        <v>737463127</v>
      </c>
      <c r="H13" s="16"/>
      <c r="I13" s="39">
        <v>10001900106223</v>
      </c>
      <c r="J13" s="16"/>
      <c r="K13" s="38">
        <v>9275780399</v>
      </c>
      <c r="L13" s="14"/>
      <c r="M13" s="40">
        <v>39.6</v>
      </c>
    </row>
    <row r="14" spans="1:13" ht="24" x14ac:dyDescent="0.55000000000000004">
      <c r="A14" s="1"/>
      <c r="B14" s="1"/>
      <c r="C14" s="5"/>
      <c r="D14" s="5"/>
      <c r="E14" s="11"/>
      <c r="F14" s="5"/>
      <c r="G14" s="29"/>
      <c r="H14" s="5"/>
      <c r="I14" s="11"/>
      <c r="J14" s="1"/>
      <c r="K14" s="29"/>
      <c r="L14" s="1"/>
      <c r="M14" s="1"/>
    </row>
    <row r="15" spans="1:13" ht="24" x14ac:dyDescent="0.55000000000000004">
      <c r="A15" s="1"/>
      <c r="B15" s="1"/>
      <c r="C15" s="5"/>
      <c r="D15" s="5"/>
      <c r="E15" s="11"/>
      <c r="F15" s="5"/>
      <c r="G15" s="29"/>
      <c r="H15" s="5"/>
      <c r="I15" s="11"/>
      <c r="J15" s="1"/>
      <c r="K15" s="29"/>
      <c r="L15" s="1"/>
      <c r="M15" s="1"/>
    </row>
    <row r="16" spans="1:13" ht="24" x14ac:dyDescent="0.35">
      <c r="A16" s="33"/>
      <c r="B16" s="33"/>
      <c r="C16" s="34"/>
      <c r="D16" s="34"/>
      <c r="E16" s="34"/>
      <c r="F16" s="34"/>
      <c r="G16" s="34"/>
      <c r="H16" s="34"/>
    </row>
    <row r="17" spans="1:8" x14ac:dyDescent="0.35">
      <c r="A17" s="35"/>
      <c r="B17" s="35"/>
      <c r="C17" s="35"/>
      <c r="D17" s="35"/>
      <c r="E17" s="35"/>
      <c r="F17" s="35"/>
      <c r="G17" s="35"/>
      <c r="H17" s="35"/>
    </row>
    <row r="18" spans="1:8" ht="24" x14ac:dyDescent="0.35">
      <c r="A18" s="36"/>
      <c r="B18" s="36"/>
      <c r="C18" s="36"/>
      <c r="D18" s="36"/>
      <c r="E18" s="36"/>
      <c r="F18" s="36"/>
      <c r="G18" s="35"/>
      <c r="H18" s="35"/>
    </row>
    <row r="19" spans="1:8" x14ac:dyDescent="0.35">
      <c r="A19" s="35"/>
      <c r="B19" s="35"/>
      <c r="C19" s="35"/>
      <c r="D19" s="35"/>
      <c r="E19" s="35"/>
      <c r="F19" s="35"/>
      <c r="G19" s="35"/>
      <c r="H19" s="35"/>
    </row>
  </sheetData>
  <mergeCells count="4">
    <mergeCell ref="A1:K1"/>
    <mergeCell ref="A2:K2"/>
    <mergeCell ref="A3:K3"/>
    <mergeCell ref="A4:E4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T11" sqref="T11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</row>
    <row r="3" spans="1:7" ht="24.75" x14ac:dyDescent="0.55000000000000004">
      <c r="A3" s="42" t="s">
        <v>268</v>
      </c>
      <c r="B3" s="42" t="s">
        <v>268</v>
      </c>
      <c r="C3" s="42" t="s">
        <v>268</v>
      </c>
      <c r="D3" s="42" t="s">
        <v>268</v>
      </c>
      <c r="E3" s="42" t="s">
        <v>268</v>
      </c>
      <c r="F3" s="42" t="s">
        <v>268</v>
      </c>
      <c r="G3" s="42" t="s">
        <v>268</v>
      </c>
    </row>
    <row r="4" spans="1:7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</row>
    <row r="6" spans="1:7" ht="24.75" x14ac:dyDescent="0.55000000000000004">
      <c r="A6" s="41" t="s">
        <v>272</v>
      </c>
      <c r="C6" s="41" t="s">
        <v>198</v>
      </c>
      <c r="E6" s="41" t="s">
        <v>299</v>
      </c>
      <c r="G6" s="41" t="s">
        <v>13</v>
      </c>
    </row>
    <row r="7" spans="1:7" x14ac:dyDescent="0.55000000000000004">
      <c r="A7" s="1" t="s">
        <v>333</v>
      </c>
      <c r="C7" s="11">
        <f>'سرمایه‌گذاری در سهام'!I36</f>
        <v>881953013337</v>
      </c>
      <c r="D7" s="5"/>
      <c r="E7" s="12">
        <f>C7/$C$10</f>
        <v>0.16516973554080369</v>
      </c>
      <c r="F7" s="5"/>
      <c r="G7" s="12">
        <v>3.7092850164470313E-3</v>
      </c>
    </row>
    <row r="8" spans="1:7" x14ac:dyDescent="0.55000000000000004">
      <c r="A8" s="1" t="s">
        <v>334</v>
      </c>
      <c r="C8" s="11">
        <f>'سرمایه‌گذاری در اوراق بهادار'!I38</f>
        <v>1906155754280</v>
      </c>
      <c r="D8" s="5"/>
      <c r="E8" s="12">
        <f t="shared" ref="E8:E9" si="0">C8/$C$10</f>
        <v>0.35697960897346204</v>
      </c>
      <c r="F8" s="5"/>
      <c r="G8" s="12">
        <v>8.0168386200222871E-3</v>
      </c>
    </row>
    <row r="9" spans="1:7" x14ac:dyDescent="0.55000000000000004">
      <c r="A9" s="1" t="s">
        <v>335</v>
      </c>
      <c r="C9" s="11">
        <f>'درآمد سپرده بانکی'!E79</f>
        <v>2551568083286</v>
      </c>
      <c r="D9" s="5"/>
      <c r="E9" s="12">
        <f t="shared" si="0"/>
        <v>0.4778506554857343</v>
      </c>
      <c r="F9" s="5"/>
      <c r="G9" s="12">
        <v>1.0731289668104787E-2</v>
      </c>
    </row>
    <row r="10" spans="1:7" ht="24.75" x14ac:dyDescent="0.6">
      <c r="A10" s="2" t="s">
        <v>45</v>
      </c>
      <c r="C10" s="6">
        <f>SUM(C7:C9)</f>
        <v>5339676850903</v>
      </c>
      <c r="D10" s="5"/>
      <c r="E10" s="13">
        <f>SUM(E7:E9)</f>
        <v>1</v>
      </c>
      <c r="F10" s="5"/>
      <c r="G10" s="13">
        <f>SUM(G7:G9)</f>
        <v>2.2457413304574105E-2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713D0-C529-48DA-AD78-7F524FB0F7A1}">
  <dimension ref="A2:M80"/>
  <sheetViews>
    <sheetView rightToLeft="1" topLeftCell="A67" workbookViewId="0">
      <selection activeCell="K81" sqref="K81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5.42578125" style="1" customWidth="1"/>
    <col min="12" max="12" width="1" style="1" customWidth="1"/>
    <col min="13" max="13" width="18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42" t="s">
        <v>0</v>
      </c>
      <c r="B2" s="42" t="s">
        <v>0</v>
      </c>
      <c r="C2" s="42" t="s">
        <v>0</v>
      </c>
      <c r="D2" s="42" t="s">
        <v>0</v>
      </c>
      <c r="E2" s="42" t="s">
        <v>0</v>
      </c>
      <c r="F2" s="42" t="s">
        <v>0</v>
      </c>
      <c r="G2" s="42" t="s">
        <v>0</v>
      </c>
      <c r="H2" s="42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</row>
    <row r="3" spans="1:13" ht="24.75" x14ac:dyDescent="0.55000000000000004">
      <c r="A3" s="42" t="s">
        <v>268</v>
      </c>
      <c r="B3" s="42" t="s">
        <v>268</v>
      </c>
      <c r="C3" s="42" t="s">
        <v>268</v>
      </c>
      <c r="D3" s="42" t="s">
        <v>268</v>
      </c>
      <c r="E3" s="42" t="s">
        <v>268</v>
      </c>
      <c r="F3" s="42" t="s">
        <v>268</v>
      </c>
      <c r="G3" s="42" t="s">
        <v>268</v>
      </c>
      <c r="H3" s="42" t="s">
        <v>268</v>
      </c>
      <c r="I3" s="42" t="s">
        <v>268</v>
      </c>
      <c r="J3" s="42" t="s">
        <v>268</v>
      </c>
      <c r="K3" s="42" t="s">
        <v>268</v>
      </c>
      <c r="L3" s="42" t="s">
        <v>268</v>
      </c>
      <c r="M3" s="42" t="s">
        <v>268</v>
      </c>
    </row>
    <row r="4" spans="1:13" ht="24.75" x14ac:dyDescent="0.55000000000000004">
      <c r="A4" s="42" t="s">
        <v>2</v>
      </c>
      <c r="B4" s="42" t="s">
        <v>2</v>
      </c>
      <c r="C4" s="42" t="s">
        <v>2</v>
      </c>
      <c r="D4" s="42" t="s">
        <v>2</v>
      </c>
      <c r="E4" s="42" t="s">
        <v>2</v>
      </c>
      <c r="F4" s="42" t="s">
        <v>2</v>
      </c>
      <c r="G4" s="42" t="s">
        <v>2</v>
      </c>
      <c r="H4" s="42" t="s">
        <v>2</v>
      </c>
      <c r="I4" s="42" t="s">
        <v>2</v>
      </c>
      <c r="J4" s="42" t="s">
        <v>2</v>
      </c>
      <c r="K4" s="42" t="s">
        <v>2</v>
      </c>
      <c r="L4" s="42" t="s">
        <v>2</v>
      </c>
      <c r="M4" s="42" t="s">
        <v>2</v>
      </c>
    </row>
    <row r="6" spans="1:13" ht="25.5" thickBot="1" x14ac:dyDescent="0.6">
      <c r="A6" s="9" t="s">
        <v>269</v>
      </c>
      <c r="C6" s="41" t="s">
        <v>270</v>
      </c>
      <c r="D6" s="41" t="s">
        <v>270</v>
      </c>
      <c r="E6" s="41" t="s">
        <v>270</v>
      </c>
      <c r="F6" s="41" t="s">
        <v>270</v>
      </c>
      <c r="G6" s="41" t="s">
        <v>270</v>
      </c>
      <c r="I6" s="41" t="s">
        <v>271</v>
      </c>
      <c r="J6" s="41" t="s">
        <v>271</v>
      </c>
      <c r="K6" s="41" t="s">
        <v>271</v>
      </c>
      <c r="L6" s="41" t="s">
        <v>271</v>
      </c>
      <c r="M6" s="41" t="s">
        <v>271</v>
      </c>
    </row>
    <row r="7" spans="1:13" ht="25.5" thickBot="1" x14ac:dyDescent="0.6">
      <c r="A7" s="9" t="s">
        <v>272</v>
      </c>
      <c r="C7" s="9" t="s">
        <v>273</v>
      </c>
      <c r="E7" s="9" t="s">
        <v>274</v>
      </c>
      <c r="G7" s="9" t="s">
        <v>275</v>
      </c>
      <c r="I7" s="9" t="s">
        <v>273</v>
      </c>
      <c r="K7" s="9" t="s">
        <v>274</v>
      </c>
      <c r="M7" s="9" t="s">
        <v>275</v>
      </c>
    </row>
    <row r="8" spans="1:13" x14ac:dyDescent="0.55000000000000004">
      <c r="A8" s="1" t="s">
        <v>201</v>
      </c>
      <c r="C8" s="18">
        <v>21810</v>
      </c>
      <c r="D8" s="18"/>
      <c r="E8" s="18">
        <v>0</v>
      </c>
      <c r="F8" s="18"/>
      <c r="G8" s="18">
        <v>21810</v>
      </c>
      <c r="H8" s="18"/>
      <c r="I8" s="18">
        <v>36393</v>
      </c>
      <c r="J8" s="18"/>
      <c r="K8" s="18">
        <v>0</v>
      </c>
      <c r="L8" s="18"/>
      <c r="M8" s="18">
        <v>36393</v>
      </c>
    </row>
    <row r="9" spans="1:13" x14ac:dyDescent="0.55000000000000004">
      <c r="A9" s="1" t="s">
        <v>203</v>
      </c>
      <c r="C9" s="18">
        <v>38163</v>
      </c>
      <c r="D9" s="18"/>
      <c r="E9" s="18">
        <v>0</v>
      </c>
      <c r="F9" s="18"/>
      <c r="G9" s="18">
        <v>38163</v>
      </c>
      <c r="H9" s="18"/>
      <c r="I9" s="18">
        <v>104014</v>
      </c>
      <c r="J9" s="18"/>
      <c r="K9" s="18">
        <v>0</v>
      </c>
      <c r="L9" s="18"/>
      <c r="M9" s="18">
        <v>104014</v>
      </c>
    </row>
    <row r="10" spans="1:13" x14ac:dyDescent="0.55000000000000004">
      <c r="A10" s="1" t="s">
        <v>205</v>
      </c>
      <c r="C10" s="18">
        <v>15668</v>
      </c>
      <c r="D10" s="18"/>
      <c r="E10" s="18">
        <v>0</v>
      </c>
      <c r="F10" s="18"/>
      <c r="G10" s="18">
        <v>15668</v>
      </c>
      <c r="H10" s="18"/>
      <c r="I10" s="18">
        <v>18508</v>
      </c>
      <c r="J10" s="18"/>
      <c r="K10" s="18">
        <v>0</v>
      </c>
      <c r="L10" s="18"/>
      <c r="M10" s="18">
        <v>18508</v>
      </c>
    </row>
    <row r="11" spans="1:13" x14ac:dyDescent="0.55000000000000004">
      <c r="A11" s="1" t="s">
        <v>207</v>
      </c>
      <c r="C11" s="18">
        <v>7349</v>
      </c>
      <c r="D11" s="18"/>
      <c r="E11" s="18">
        <v>0</v>
      </c>
      <c r="F11" s="18"/>
      <c r="G11" s="18">
        <v>7349</v>
      </c>
      <c r="H11" s="18"/>
      <c r="I11" s="18">
        <v>10382</v>
      </c>
      <c r="J11" s="18"/>
      <c r="K11" s="18">
        <v>0</v>
      </c>
      <c r="L11" s="18"/>
      <c r="M11" s="18">
        <v>10382</v>
      </c>
    </row>
    <row r="12" spans="1:13" x14ac:dyDescent="0.55000000000000004">
      <c r="A12" s="1" t="s">
        <v>209</v>
      </c>
      <c r="C12" s="18">
        <v>9434</v>
      </c>
      <c r="D12" s="18"/>
      <c r="E12" s="18">
        <v>0</v>
      </c>
      <c r="F12" s="18"/>
      <c r="G12" s="18">
        <v>9434</v>
      </c>
      <c r="H12" s="18"/>
      <c r="I12" s="18">
        <v>28310</v>
      </c>
      <c r="J12" s="18"/>
      <c r="K12" s="18">
        <v>0</v>
      </c>
      <c r="L12" s="18"/>
      <c r="M12" s="18">
        <v>28310</v>
      </c>
    </row>
    <row r="13" spans="1:13" x14ac:dyDescent="0.55000000000000004">
      <c r="A13" s="1" t="s">
        <v>211</v>
      </c>
      <c r="C13" s="18">
        <v>13678802841</v>
      </c>
      <c r="D13" s="18"/>
      <c r="E13" s="18">
        <v>0</v>
      </c>
      <c r="F13" s="18"/>
      <c r="G13" s="18">
        <v>13678802841</v>
      </c>
      <c r="H13" s="18"/>
      <c r="I13" s="18">
        <v>106880475526</v>
      </c>
      <c r="J13" s="18"/>
      <c r="K13" s="18">
        <v>0</v>
      </c>
      <c r="L13" s="18"/>
      <c r="M13" s="18">
        <v>106880475526</v>
      </c>
    </row>
    <row r="14" spans="1:13" x14ac:dyDescent="0.55000000000000004">
      <c r="A14" s="1" t="s">
        <v>203</v>
      </c>
      <c r="C14" s="18">
        <v>371928</v>
      </c>
      <c r="D14" s="18"/>
      <c r="E14" s="18">
        <v>0</v>
      </c>
      <c r="F14" s="18"/>
      <c r="G14" s="18">
        <v>371928</v>
      </c>
      <c r="H14" s="18"/>
      <c r="I14" s="18">
        <v>1088842</v>
      </c>
      <c r="J14" s="18"/>
      <c r="K14" s="18">
        <v>0</v>
      </c>
      <c r="L14" s="18"/>
      <c r="M14" s="18">
        <v>1088842</v>
      </c>
    </row>
    <row r="15" spans="1:13" x14ac:dyDescent="0.55000000000000004">
      <c r="A15" s="1" t="s">
        <v>214</v>
      </c>
      <c r="C15" s="18">
        <v>26181</v>
      </c>
      <c r="D15" s="18"/>
      <c r="E15" s="18">
        <v>0</v>
      </c>
      <c r="F15" s="18"/>
      <c r="G15" s="18">
        <v>26181</v>
      </c>
      <c r="H15" s="18"/>
      <c r="I15" s="18">
        <v>76911</v>
      </c>
      <c r="J15" s="18"/>
      <c r="K15" s="18">
        <v>0</v>
      </c>
      <c r="L15" s="18"/>
      <c r="M15" s="18">
        <v>76911</v>
      </c>
    </row>
    <row r="16" spans="1:13" x14ac:dyDescent="0.55000000000000004">
      <c r="A16" s="1" t="s">
        <v>282</v>
      </c>
      <c r="C16" s="18">
        <v>0</v>
      </c>
      <c r="D16" s="18"/>
      <c r="E16" s="18">
        <v>0</v>
      </c>
      <c r="F16" s="18"/>
      <c r="G16" s="18">
        <v>0</v>
      </c>
      <c r="H16" s="18"/>
      <c r="I16" s="18">
        <v>10710382508</v>
      </c>
      <c r="J16" s="18"/>
      <c r="K16" s="18">
        <v>0</v>
      </c>
      <c r="L16" s="18"/>
      <c r="M16" s="18">
        <v>10710382508</v>
      </c>
    </row>
    <row r="17" spans="1:13" x14ac:dyDescent="0.55000000000000004">
      <c r="A17" s="1" t="s">
        <v>216</v>
      </c>
      <c r="C17" s="18">
        <v>23780821904</v>
      </c>
      <c r="D17" s="18"/>
      <c r="E17" s="18">
        <v>-271624074</v>
      </c>
      <c r="F17" s="18"/>
      <c r="G17" s="18">
        <v>24052445978</v>
      </c>
      <c r="H17" s="18"/>
      <c r="I17" s="18">
        <v>74289916867</v>
      </c>
      <c r="J17" s="18"/>
      <c r="K17" s="18">
        <v>0</v>
      </c>
      <c r="L17" s="18"/>
      <c r="M17" s="18">
        <v>74289916867</v>
      </c>
    </row>
    <row r="18" spans="1:13" x14ac:dyDescent="0.55000000000000004">
      <c r="A18" s="1" t="s">
        <v>218</v>
      </c>
      <c r="C18" s="18">
        <v>52657534216</v>
      </c>
      <c r="D18" s="18"/>
      <c r="E18" s="18">
        <v>592001114</v>
      </c>
      <c r="F18" s="18"/>
      <c r="G18" s="18">
        <v>52065533102</v>
      </c>
      <c r="H18" s="18"/>
      <c r="I18" s="18">
        <v>193993038338</v>
      </c>
      <c r="J18" s="18"/>
      <c r="K18" s="18">
        <v>1259290546</v>
      </c>
      <c r="L18" s="18"/>
      <c r="M18" s="18">
        <v>192733747792</v>
      </c>
    </row>
    <row r="19" spans="1:13" x14ac:dyDescent="0.55000000000000004">
      <c r="A19" s="1" t="s">
        <v>283</v>
      </c>
      <c r="C19" s="18">
        <v>0</v>
      </c>
      <c r="D19" s="18"/>
      <c r="E19" s="18">
        <v>0</v>
      </c>
      <c r="F19" s="18"/>
      <c r="G19" s="18">
        <v>0</v>
      </c>
      <c r="H19" s="18"/>
      <c r="I19" s="18">
        <v>4916393447</v>
      </c>
      <c r="J19" s="18"/>
      <c r="K19" s="18">
        <v>0</v>
      </c>
      <c r="L19" s="18"/>
      <c r="M19" s="18">
        <v>4916393447</v>
      </c>
    </row>
    <row r="20" spans="1:13" x14ac:dyDescent="0.55000000000000004">
      <c r="A20" s="1" t="s">
        <v>201</v>
      </c>
      <c r="C20" s="18">
        <v>0</v>
      </c>
      <c r="D20" s="18"/>
      <c r="E20" s="18">
        <v>0</v>
      </c>
      <c r="F20" s="18"/>
      <c r="G20" s="18">
        <v>0</v>
      </c>
      <c r="H20" s="18"/>
      <c r="I20" s="18">
        <v>1</v>
      </c>
      <c r="J20" s="18"/>
      <c r="K20" s="18">
        <v>0</v>
      </c>
      <c r="L20" s="18"/>
      <c r="M20" s="18">
        <v>1</v>
      </c>
    </row>
    <row r="21" spans="1:13" x14ac:dyDescent="0.55000000000000004">
      <c r="A21" s="1" t="s">
        <v>218</v>
      </c>
      <c r="C21" s="18">
        <v>52657534216</v>
      </c>
      <c r="D21" s="18"/>
      <c r="E21" s="18">
        <v>655311452</v>
      </c>
      <c r="F21" s="18"/>
      <c r="G21" s="18">
        <v>52002222764</v>
      </c>
      <c r="H21" s="18"/>
      <c r="I21" s="18">
        <v>153675724157</v>
      </c>
      <c r="J21" s="18"/>
      <c r="K21" s="18">
        <v>1170966238</v>
      </c>
      <c r="L21" s="18"/>
      <c r="M21" s="18">
        <v>152504757919</v>
      </c>
    </row>
    <row r="22" spans="1:13" x14ac:dyDescent="0.55000000000000004">
      <c r="A22" s="1" t="s">
        <v>209</v>
      </c>
      <c r="C22" s="18">
        <v>48767123307</v>
      </c>
      <c r="D22" s="18"/>
      <c r="E22" s="18">
        <v>-294818344</v>
      </c>
      <c r="F22" s="18"/>
      <c r="G22" s="18">
        <v>49061941651</v>
      </c>
      <c r="H22" s="18"/>
      <c r="I22" s="18">
        <v>248294408270</v>
      </c>
      <c r="J22" s="18"/>
      <c r="K22" s="18">
        <v>0</v>
      </c>
      <c r="L22" s="18"/>
      <c r="M22" s="18">
        <v>248294408270</v>
      </c>
    </row>
    <row r="23" spans="1:13" x14ac:dyDescent="0.55000000000000004">
      <c r="A23" s="1" t="s">
        <v>241</v>
      </c>
      <c r="C23" s="18">
        <v>0</v>
      </c>
      <c r="D23" s="18"/>
      <c r="E23" s="18">
        <v>0</v>
      </c>
      <c r="F23" s="18"/>
      <c r="G23" s="18">
        <v>0</v>
      </c>
      <c r="H23" s="18"/>
      <c r="I23" s="18">
        <v>8193989093</v>
      </c>
      <c r="J23" s="18"/>
      <c r="K23" s="18">
        <v>0</v>
      </c>
      <c r="L23" s="18"/>
      <c r="M23" s="18">
        <v>8193989093</v>
      </c>
    </row>
    <row r="24" spans="1:13" x14ac:dyDescent="0.55000000000000004">
      <c r="A24" s="1" t="s">
        <v>284</v>
      </c>
      <c r="C24" s="18">
        <v>431221432</v>
      </c>
      <c r="D24" s="18"/>
      <c r="E24" s="18">
        <v>-913797301</v>
      </c>
      <c r="F24" s="18"/>
      <c r="G24" s="18">
        <v>1345018733</v>
      </c>
      <c r="H24" s="18"/>
      <c r="I24" s="18">
        <v>46321632374</v>
      </c>
      <c r="J24" s="18"/>
      <c r="K24" s="18">
        <v>0</v>
      </c>
      <c r="L24" s="18"/>
      <c r="M24" s="18">
        <v>46321632374</v>
      </c>
    </row>
    <row r="25" spans="1:13" x14ac:dyDescent="0.55000000000000004">
      <c r="A25" s="1" t="s">
        <v>201</v>
      </c>
      <c r="C25" s="18">
        <v>431221432</v>
      </c>
      <c r="D25" s="18"/>
      <c r="E25" s="18">
        <v>-211688545</v>
      </c>
      <c r="F25" s="18"/>
      <c r="G25" s="18">
        <v>642909977</v>
      </c>
      <c r="H25" s="18"/>
      <c r="I25" s="18">
        <v>46730102318</v>
      </c>
      <c r="J25" s="18"/>
      <c r="K25" s="18">
        <v>0</v>
      </c>
      <c r="L25" s="18"/>
      <c r="M25" s="18">
        <v>46730102318</v>
      </c>
    </row>
    <row r="26" spans="1:13" x14ac:dyDescent="0.55000000000000004">
      <c r="A26" s="1" t="s">
        <v>233</v>
      </c>
      <c r="C26" s="18">
        <v>0</v>
      </c>
      <c r="D26" s="18"/>
      <c r="E26" s="18">
        <v>0</v>
      </c>
      <c r="F26" s="18"/>
      <c r="G26" s="18">
        <v>0</v>
      </c>
      <c r="H26" s="18"/>
      <c r="I26" s="18">
        <v>54899726774</v>
      </c>
      <c r="J26" s="18"/>
      <c r="K26" s="18">
        <v>0</v>
      </c>
      <c r="L26" s="18"/>
      <c r="M26" s="18">
        <v>54899726774</v>
      </c>
    </row>
    <row r="27" spans="1:13" x14ac:dyDescent="0.55000000000000004">
      <c r="A27" s="1" t="s">
        <v>285</v>
      </c>
      <c r="C27" s="18">
        <v>0</v>
      </c>
      <c r="D27" s="18"/>
      <c r="E27" s="18">
        <v>0</v>
      </c>
      <c r="F27" s="18"/>
      <c r="G27" s="18">
        <v>0</v>
      </c>
      <c r="H27" s="18"/>
      <c r="I27" s="18">
        <v>1</v>
      </c>
      <c r="J27" s="18"/>
      <c r="K27" s="18">
        <v>0</v>
      </c>
      <c r="L27" s="18"/>
      <c r="M27" s="18">
        <v>1</v>
      </c>
    </row>
    <row r="28" spans="1:13" x14ac:dyDescent="0.55000000000000004">
      <c r="A28" s="1" t="s">
        <v>201</v>
      </c>
      <c r="C28" s="18">
        <v>2156107161</v>
      </c>
      <c r="D28" s="18"/>
      <c r="E28" s="18">
        <v>0</v>
      </c>
      <c r="F28" s="18"/>
      <c r="G28" s="18">
        <v>2156107161</v>
      </c>
      <c r="H28" s="18"/>
      <c r="I28" s="18">
        <v>18822773841</v>
      </c>
      <c r="J28" s="18"/>
      <c r="K28" s="18">
        <v>0</v>
      </c>
      <c r="L28" s="18"/>
      <c r="M28" s="18">
        <v>18822773841</v>
      </c>
    </row>
    <row r="29" spans="1:13" x14ac:dyDescent="0.55000000000000004">
      <c r="A29" s="1" t="s">
        <v>286</v>
      </c>
      <c r="C29" s="18">
        <v>0</v>
      </c>
      <c r="D29" s="18"/>
      <c r="E29" s="18">
        <v>0</v>
      </c>
      <c r="F29" s="18"/>
      <c r="G29" s="18">
        <v>0</v>
      </c>
      <c r="H29" s="18"/>
      <c r="I29" s="18">
        <v>9836065575</v>
      </c>
      <c r="J29" s="18"/>
      <c r="K29" s="18">
        <v>0</v>
      </c>
      <c r="L29" s="18"/>
      <c r="M29" s="18">
        <v>9836065575</v>
      </c>
    </row>
    <row r="30" spans="1:13" x14ac:dyDescent="0.55000000000000004">
      <c r="A30" s="1" t="s">
        <v>201</v>
      </c>
      <c r="C30" s="18">
        <v>1078053581</v>
      </c>
      <c r="D30" s="18"/>
      <c r="E30" s="18">
        <v>0</v>
      </c>
      <c r="F30" s="18"/>
      <c r="G30" s="18">
        <v>1078053581</v>
      </c>
      <c r="H30" s="18"/>
      <c r="I30" s="18">
        <v>9411386935</v>
      </c>
      <c r="J30" s="18"/>
      <c r="K30" s="18">
        <v>0</v>
      </c>
      <c r="L30" s="18"/>
      <c r="M30" s="18">
        <v>9411386935</v>
      </c>
    </row>
    <row r="31" spans="1:13" x14ac:dyDescent="0.55000000000000004">
      <c r="A31" s="1" t="s">
        <v>205</v>
      </c>
      <c r="C31" s="18">
        <v>0</v>
      </c>
      <c r="D31" s="18"/>
      <c r="E31" s="18">
        <v>0</v>
      </c>
      <c r="F31" s="18"/>
      <c r="G31" s="18">
        <v>0</v>
      </c>
      <c r="H31" s="18"/>
      <c r="I31" s="18">
        <v>8196721339</v>
      </c>
      <c r="J31" s="18"/>
      <c r="K31" s="18">
        <v>0</v>
      </c>
      <c r="L31" s="18"/>
      <c r="M31" s="18">
        <v>8196721339</v>
      </c>
    </row>
    <row r="32" spans="1:13" x14ac:dyDescent="0.55000000000000004">
      <c r="A32" s="1" t="s">
        <v>222</v>
      </c>
      <c r="C32" s="18">
        <v>131643835602</v>
      </c>
      <c r="D32" s="18"/>
      <c r="E32" s="18">
        <v>-253651874</v>
      </c>
      <c r="F32" s="18"/>
      <c r="G32" s="18">
        <v>131897487476</v>
      </c>
      <c r="H32" s="18"/>
      <c r="I32" s="18">
        <v>384189310539</v>
      </c>
      <c r="J32" s="18"/>
      <c r="K32" s="18">
        <v>1018034550</v>
      </c>
      <c r="L32" s="18"/>
      <c r="M32" s="18">
        <v>383171275989</v>
      </c>
    </row>
    <row r="33" spans="1:13" x14ac:dyDescent="0.55000000000000004">
      <c r="A33" s="1" t="s">
        <v>201</v>
      </c>
      <c r="C33" s="18">
        <v>2156107161</v>
      </c>
      <c r="D33" s="18"/>
      <c r="E33" s="18">
        <v>0</v>
      </c>
      <c r="F33" s="18"/>
      <c r="G33" s="18">
        <v>2156107161</v>
      </c>
      <c r="H33" s="18"/>
      <c r="I33" s="18">
        <v>118046518105</v>
      </c>
      <c r="J33" s="18"/>
      <c r="K33" s="18">
        <v>0</v>
      </c>
      <c r="L33" s="18"/>
      <c r="M33" s="18">
        <v>118046518105</v>
      </c>
    </row>
    <row r="34" spans="1:13" x14ac:dyDescent="0.55000000000000004">
      <c r="A34" s="1" t="s">
        <v>241</v>
      </c>
      <c r="C34" s="18">
        <v>0</v>
      </c>
      <c r="D34" s="18"/>
      <c r="E34" s="18">
        <v>0</v>
      </c>
      <c r="F34" s="18"/>
      <c r="G34" s="18">
        <v>0</v>
      </c>
      <c r="H34" s="18"/>
      <c r="I34" s="18">
        <v>81132450035</v>
      </c>
      <c r="J34" s="18"/>
      <c r="K34" s="18">
        <v>0</v>
      </c>
      <c r="L34" s="18"/>
      <c r="M34" s="18">
        <v>81132450035</v>
      </c>
    </row>
    <row r="35" spans="1:13" x14ac:dyDescent="0.55000000000000004">
      <c r="A35" s="1" t="s">
        <v>205</v>
      </c>
      <c r="C35" s="18">
        <v>0</v>
      </c>
      <c r="D35" s="18"/>
      <c r="E35" s="18">
        <v>0</v>
      </c>
      <c r="F35" s="18"/>
      <c r="G35" s="18">
        <v>0</v>
      </c>
      <c r="H35" s="18"/>
      <c r="I35" s="18">
        <v>45901639356</v>
      </c>
      <c r="J35" s="18"/>
      <c r="K35" s="18">
        <v>0</v>
      </c>
      <c r="L35" s="18"/>
      <c r="M35" s="18">
        <v>45901639356</v>
      </c>
    </row>
    <row r="36" spans="1:13" x14ac:dyDescent="0.55000000000000004">
      <c r="A36" s="1" t="s">
        <v>287</v>
      </c>
      <c r="C36" s="18">
        <v>0</v>
      </c>
      <c r="D36" s="18"/>
      <c r="E36" s="18">
        <v>0</v>
      </c>
      <c r="F36" s="18"/>
      <c r="G36" s="18">
        <v>0</v>
      </c>
      <c r="H36" s="18"/>
      <c r="I36" s="18">
        <v>17307433194</v>
      </c>
      <c r="J36" s="18"/>
      <c r="K36" s="18">
        <v>0</v>
      </c>
      <c r="L36" s="18"/>
      <c r="M36" s="18">
        <v>17307433194</v>
      </c>
    </row>
    <row r="37" spans="1:13" x14ac:dyDescent="0.55000000000000004">
      <c r="A37" s="1" t="s">
        <v>224</v>
      </c>
      <c r="C37" s="18">
        <v>26328767108</v>
      </c>
      <c r="D37" s="18"/>
      <c r="E37" s="18">
        <v>-50522856</v>
      </c>
      <c r="F37" s="18"/>
      <c r="G37" s="18">
        <v>26379289964</v>
      </c>
      <c r="H37" s="18"/>
      <c r="I37" s="18">
        <v>76837862071</v>
      </c>
      <c r="J37" s="18"/>
      <c r="K37" s="18">
        <v>203317400</v>
      </c>
      <c r="L37" s="18"/>
      <c r="M37" s="18">
        <v>76634544671</v>
      </c>
    </row>
    <row r="38" spans="1:13" x14ac:dyDescent="0.55000000000000004">
      <c r="A38" s="1" t="s">
        <v>226</v>
      </c>
      <c r="C38" s="18">
        <v>26328767108</v>
      </c>
      <c r="D38" s="18"/>
      <c r="E38" s="18">
        <v>-50481353</v>
      </c>
      <c r="F38" s="18"/>
      <c r="G38" s="18">
        <v>26379248461</v>
      </c>
      <c r="H38" s="18"/>
      <c r="I38" s="18">
        <v>76837862071</v>
      </c>
      <c r="J38" s="18"/>
      <c r="K38" s="18">
        <v>203259498</v>
      </c>
      <c r="L38" s="18"/>
      <c r="M38" s="18">
        <v>76634602573</v>
      </c>
    </row>
    <row r="39" spans="1:13" x14ac:dyDescent="0.55000000000000004">
      <c r="A39" s="1" t="s">
        <v>205</v>
      </c>
      <c r="C39" s="18">
        <v>0</v>
      </c>
      <c r="D39" s="18"/>
      <c r="E39" s="18">
        <v>0</v>
      </c>
      <c r="F39" s="18"/>
      <c r="G39" s="18">
        <v>0</v>
      </c>
      <c r="H39" s="18"/>
      <c r="I39" s="18">
        <v>96406916676</v>
      </c>
      <c r="J39" s="18"/>
      <c r="K39" s="18">
        <v>259461265</v>
      </c>
      <c r="L39" s="18"/>
      <c r="M39" s="18">
        <v>96147455411</v>
      </c>
    </row>
    <row r="40" spans="1:13" x14ac:dyDescent="0.55000000000000004">
      <c r="A40" s="1" t="s">
        <v>201</v>
      </c>
      <c r="C40" s="18">
        <v>431221432</v>
      </c>
      <c r="D40" s="18"/>
      <c r="E40" s="18">
        <v>0</v>
      </c>
      <c r="F40" s="18"/>
      <c r="G40" s="18">
        <v>431221432</v>
      </c>
      <c r="H40" s="18"/>
      <c r="I40" s="18">
        <v>46320812700</v>
      </c>
      <c r="J40" s="18"/>
      <c r="K40" s="18">
        <v>0</v>
      </c>
      <c r="L40" s="18"/>
      <c r="M40" s="18">
        <v>46320812700</v>
      </c>
    </row>
    <row r="41" spans="1:13" x14ac:dyDescent="0.55000000000000004">
      <c r="A41" s="1" t="s">
        <v>207</v>
      </c>
      <c r="C41" s="18">
        <v>12275788233</v>
      </c>
      <c r="D41" s="18"/>
      <c r="E41" s="18">
        <v>-36955326</v>
      </c>
      <c r="F41" s="18"/>
      <c r="G41" s="18">
        <v>12312743559</v>
      </c>
      <c r="H41" s="18"/>
      <c r="I41" s="18">
        <v>98934674371</v>
      </c>
      <c r="J41" s="18"/>
      <c r="K41" s="18">
        <v>31705419</v>
      </c>
      <c r="L41" s="18"/>
      <c r="M41" s="18">
        <v>98902968952</v>
      </c>
    </row>
    <row r="42" spans="1:13" x14ac:dyDescent="0.55000000000000004">
      <c r="A42" s="1" t="s">
        <v>201</v>
      </c>
      <c r="C42" s="18">
        <v>646832148</v>
      </c>
      <c r="D42" s="18"/>
      <c r="E42" s="18">
        <v>0</v>
      </c>
      <c r="F42" s="18"/>
      <c r="G42" s="18">
        <v>646832148</v>
      </c>
      <c r="H42" s="18"/>
      <c r="I42" s="18">
        <v>69482448572</v>
      </c>
      <c r="J42" s="18"/>
      <c r="K42" s="18">
        <v>0</v>
      </c>
      <c r="L42" s="18"/>
      <c r="M42" s="18">
        <v>69482448572</v>
      </c>
    </row>
    <row r="43" spans="1:13" x14ac:dyDescent="0.55000000000000004">
      <c r="A43" s="1" t="s">
        <v>209</v>
      </c>
      <c r="C43" s="18">
        <v>0</v>
      </c>
      <c r="D43" s="18"/>
      <c r="E43" s="18">
        <v>0</v>
      </c>
      <c r="F43" s="18"/>
      <c r="G43" s="18">
        <v>0</v>
      </c>
      <c r="H43" s="18"/>
      <c r="I43" s="18">
        <v>156273972603</v>
      </c>
      <c r="J43" s="18"/>
      <c r="K43" s="18">
        <v>0</v>
      </c>
      <c r="L43" s="18"/>
      <c r="M43" s="18">
        <v>156273972603</v>
      </c>
    </row>
    <row r="44" spans="1:13" x14ac:dyDescent="0.55000000000000004">
      <c r="A44" s="1" t="s">
        <v>288</v>
      </c>
      <c r="C44" s="18">
        <v>862442864</v>
      </c>
      <c r="D44" s="18"/>
      <c r="E44" s="18">
        <v>0</v>
      </c>
      <c r="F44" s="18"/>
      <c r="G44" s="18">
        <v>862442864</v>
      </c>
      <c r="H44" s="18"/>
      <c r="I44" s="18">
        <v>84309931414</v>
      </c>
      <c r="J44" s="18"/>
      <c r="K44" s="18">
        <v>0</v>
      </c>
      <c r="L44" s="18"/>
      <c r="M44" s="18">
        <v>84309931414</v>
      </c>
    </row>
    <row r="45" spans="1:13" x14ac:dyDescent="0.55000000000000004">
      <c r="A45" s="1" t="s">
        <v>289</v>
      </c>
      <c r="C45" s="18">
        <v>0</v>
      </c>
      <c r="D45" s="18"/>
      <c r="E45" s="18">
        <v>0</v>
      </c>
      <c r="F45" s="18"/>
      <c r="G45" s="18">
        <v>0</v>
      </c>
      <c r="H45" s="18"/>
      <c r="I45" s="18">
        <v>66246575342</v>
      </c>
      <c r="J45" s="18"/>
      <c r="K45" s="18">
        <v>0</v>
      </c>
      <c r="L45" s="18"/>
      <c r="M45" s="18">
        <v>66246575342</v>
      </c>
    </row>
    <row r="46" spans="1:13" x14ac:dyDescent="0.55000000000000004">
      <c r="A46" s="1" t="s">
        <v>229</v>
      </c>
      <c r="C46" s="18">
        <v>52657534244</v>
      </c>
      <c r="D46" s="18"/>
      <c r="E46" s="18">
        <v>0</v>
      </c>
      <c r="F46" s="18"/>
      <c r="G46" s="18">
        <v>52657534244</v>
      </c>
      <c r="H46" s="18"/>
      <c r="I46" s="18">
        <v>115506849304</v>
      </c>
      <c r="J46" s="18"/>
      <c r="K46" s="18">
        <v>247218470</v>
      </c>
      <c r="L46" s="18"/>
      <c r="M46" s="18">
        <v>115259630834</v>
      </c>
    </row>
    <row r="47" spans="1:13" x14ac:dyDescent="0.55000000000000004">
      <c r="A47" s="1" t="s">
        <v>201</v>
      </c>
      <c r="C47" s="18">
        <v>5605878619</v>
      </c>
      <c r="D47" s="18"/>
      <c r="E47" s="18">
        <v>0</v>
      </c>
      <c r="F47" s="18"/>
      <c r="G47" s="18">
        <v>5605878619</v>
      </c>
      <c r="H47" s="18"/>
      <c r="I47" s="18">
        <v>320514554401</v>
      </c>
      <c r="J47" s="18"/>
      <c r="K47" s="18">
        <v>0</v>
      </c>
      <c r="L47" s="18"/>
      <c r="M47" s="18">
        <v>320514554401</v>
      </c>
    </row>
    <row r="48" spans="1:13" x14ac:dyDescent="0.55000000000000004">
      <c r="A48" s="1" t="s">
        <v>209</v>
      </c>
      <c r="C48" s="18">
        <v>131643835615</v>
      </c>
      <c r="D48" s="18"/>
      <c r="E48" s="18">
        <v>0</v>
      </c>
      <c r="F48" s="18"/>
      <c r="G48" s="18">
        <v>131643835615</v>
      </c>
      <c r="H48" s="18"/>
      <c r="I48" s="18">
        <v>280273972598</v>
      </c>
      <c r="J48" s="18"/>
      <c r="K48" s="18">
        <v>475986764</v>
      </c>
      <c r="L48" s="18"/>
      <c r="M48" s="18">
        <v>279797985834</v>
      </c>
    </row>
    <row r="49" spans="1:13" x14ac:dyDescent="0.55000000000000004">
      <c r="A49" s="1" t="s">
        <v>205</v>
      </c>
      <c r="C49" s="18">
        <v>132863013693</v>
      </c>
      <c r="D49" s="18"/>
      <c r="E49" s="18">
        <v>-770051375</v>
      </c>
      <c r="F49" s="18"/>
      <c r="G49" s="18">
        <v>133633065068</v>
      </c>
      <c r="H49" s="18"/>
      <c r="I49" s="18">
        <v>337525114133</v>
      </c>
      <c r="J49" s="18"/>
      <c r="K49" s="18">
        <v>890412092</v>
      </c>
      <c r="L49" s="18"/>
      <c r="M49" s="18">
        <v>336634702041</v>
      </c>
    </row>
    <row r="50" spans="1:13" x14ac:dyDescent="0.55000000000000004">
      <c r="A50" s="1" t="s">
        <v>233</v>
      </c>
      <c r="C50" s="18">
        <v>293193369861</v>
      </c>
      <c r="D50" s="18"/>
      <c r="E50" s="18">
        <v>-959041112</v>
      </c>
      <c r="F50" s="18"/>
      <c r="G50" s="18">
        <v>294152410973</v>
      </c>
      <c r="H50" s="18"/>
      <c r="I50" s="18">
        <v>735636778796</v>
      </c>
      <c r="J50" s="18"/>
      <c r="K50" s="18">
        <v>378364029</v>
      </c>
      <c r="L50" s="18"/>
      <c r="M50" s="18">
        <v>735258414767</v>
      </c>
    </row>
    <row r="51" spans="1:13" x14ac:dyDescent="0.55000000000000004">
      <c r="A51" s="1" t="s">
        <v>201</v>
      </c>
      <c r="C51" s="18">
        <v>166020253</v>
      </c>
      <c r="D51" s="18"/>
      <c r="E51" s="18">
        <v>0</v>
      </c>
      <c r="F51" s="18"/>
      <c r="G51" s="18">
        <v>166020253</v>
      </c>
      <c r="H51" s="18"/>
      <c r="I51" s="18">
        <v>8850495119</v>
      </c>
      <c r="J51" s="18"/>
      <c r="K51" s="18">
        <v>0</v>
      </c>
      <c r="L51" s="18"/>
      <c r="M51" s="18">
        <v>8850495119</v>
      </c>
    </row>
    <row r="52" spans="1:13" x14ac:dyDescent="0.55000000000000004">
      <c r="A52" s="1" t="s">
        <v>233</v>
      </c>
      <c r="C52" s="18">
        <v>38988471231</v>
      </c>
      <c r="D52" s="18"/>
      <c r="E52" s="18">
        <v>6659931</v>
      </c>
      <c r="F52" s="18"/>
      <c r="G52" s="18">
        <v>38981811300</v>
      </c>
      <c r="H52" s="18"/>
      <c r="I52" s="18">
        <v>81430278010</v>
      </c>
      <c r="J52" s="18"/>
      <c r="K52" s="18">
        <v>116047696</v>
      </c>
      <c r="L52" s="18"/>
      <c r="M52" s="18">
        <v>81314230314</v>
      </c>
    </row>
    <row r="53" spans="1:13" x14ac:dyDescent="0.55000000000000004">
      <c r="A53" s="1" t="s">
        <v>233</v>
      </c>
      <c r="C53" s="18">
        <v>19022082192</v>
      </c>
      <c r="D53" s="18"/>
      <c r="E53" s="18">
        <v>1748020</v>
      </c>
      <c r="F53" s="18"/>
      <c r="G53" s="18">
        <v>19020334172</v>
      </c>
      <c r="H53" s="18"/>
      <c r="I53" s="18">
        <v>36416763261</v>
      </c>
      <c r="J53" s="18"/>
      <c r="K53" s="18">
        <v>44519289</v>
      </c>
      <c r="L53" s="18"/>
      <c r="M53" s="18">
        <v>36372243972</v>
      </c>
    </row>
    <row r="54" spans="1:13" x14ac:dyDescent="0.55000000000000004">
      <c r="A54" s="1" t="s">
        <v>214</v>
      </c>
      <c r="C54" s="18">
        <v>131643835602</v>
      </c>
      <c r="D54" s="18"/>
      <c r="E54" s="18">
        <v>-3405037</v>
      </c>
      <c r="F54" s="18"/>
      <c r="G54" s="18">
        <v>131647240639</v>
      </c>
      <c r="H54" s="18"/>
      <c r="I54" s="18">
        <v>246301369836</v>
      </c>
      <c r="J54" s="18"/>
      <c r="K54" s="18">
        <v>27434009</v>
      </c>
      <c r="L54" s="18"/>
      <c r="M54" s="18">
        <v>246273935827</v>
      </c>
    </row>
    <row r="55" spans="1:13" x14ac:dyDescent="0.55000000000000004">
      <c r="A55" s="1" t="s">
        <v>201</v>
      </c>
      <c r="C55" s="18">
        <v>39102739720</v>
      </c>
      <c r="D55" s="18"/>
      <c r="E55" s="18">
        <v>0</v>
      </c>
      <c r="F55" s="18"/>
      <c r="G55" s="18">
        <v>39102739720</v>
      </c>
      <c r="H55" s="18"/>
      <c r="I55" s="18">
        <v>72945205459</v>
      </c>
      <c r="J55" s="18"/>
      <c r="K55" s="18">
        <v>0</v>
      </c>
      <c r="L55" s="18"/>
      <c r="M55" s="18">
        <v>72945205459</v>
      </c>
    </row>
    <row r="56" spans="1:13" x14ac:dyDescent="0.55000000000000004">
      <c r="A56" s="1" t="s">
        <v>229</v>
      </c>
      <c r="C56" s="18">
        <v>131643835615</v>
      </c>
      <c r="D56" s="18"/>
      <c r="E56" s="18">
        <v>0</v>
      </c>
      <c r="F56" s="18"/>
      <c r="G56" s="18">
        <v>131643835615</v>
      </c>
      <c r="H56" s="18"/>
      <c r="I56" s="18">
        <v>242054794507</v>
      </c>
      <c r="J56" s="18"/>
      <c r="K56" s="18">
        <v>559789521</v>
      </c>
      <c r="L56" s="18"/>
      <c r="M56" s="18">
        <v>241495004986</v>
      </c>
    </row>
    <row r="57" spans="1:13" x14ac:dyDescent="0.55000000000000004">
      <c r="A57" s="1" t="s">
        <v>233</v>
      </c>
      <c r="C57" s="18">
        <v>39702328764</v>
      </c>
      <c r="D57" s="18"/>
      <c r="E57" s="18">
        <v>6518807</v>
      </c>
      <c r="F57" s="18"/>
      <c r="G57" s="18">
        <v>39695809957</v>
      </c>
      <c r="H57" s="18"/>
      <c r="I57" s="18">
        <v>72232602722</v>
      </c>
      <c r="J57" s="18"/>
      <c r="K57" s="18">
        <v>166101879</v>
      </c>
      <c r="L57" s="18"/>
      <c r="M57" s="18">
        <v>72066500843</v>
      </c>
    </row>
    <row r="58" spans="1:13" x14ac:dyDescent="0.55000000000000004">
      <c r="A58" s="1" t="s">
        <v>241</v>
      </c>
      <c r="C58" s="18">
        <v>39814520544</v>
      </c>
      <c r="D58" s="18"/>
      <c r="E58" s="18">
        <v>9742154</v>
      </c>
      <c r="F58" s="18"/>
      <c r="G58" s="18">
        <v>39804778390</v>
      </c>
      <c r="H58" s="18"/>
      <c r="I58" s="18">
        <v>68535205463</v>
      </c>
      <c r="J58" s="18"/>
      <c r="K58" s="18">
        <v>220566713</v>
      </c>
      <c r="L58" s="18"/>
      <c r="M58" s="18">
        <v>68314638750</v>
      </c>
    </row>
    <row r="59" spans="1:13" x14ac:dyDescent="0.55000000000000004">
      <c r="A59" s="1" t="s">
        <v>201</v>
      </c>
      <c r="C59" s="18">
        <v>15128767131</v>
      </c>
      <c r="D59" s="18"/>
      <c r="E59" s="18">
        <v>-47155120</v>
      </c>
      <c r="F59" s="18"/>
      <c r="G59" s="18">
        <v>15175922251</v>
      </c>
      <c r="H59" s="18"/>
      <c r="I59" s="18">
        <v>53567123279</v>
      </c>
      <c r="J59" s="18"/>
      <c r="K59" s="18">
        <v>2157751</v>
      </c>
      <c r="L59" s="18"/>
      <c r="M59" s="18">
        <v>53564965528</v>
      </c>
    </row>
    <row r="60" spans="1:13" x14ac:dyDescent="0.55000000000000004">
      <c r="A60" s="1" t="s">
        <v>218</v>
      </c>
      <c r="C60" s="18">
        <v>171136986295</v>
      </c>
      <c r="D60" s="18"/>
      <c r="E60" s="18">
        <v>2354667664</v>
      </c>
      <c r="F60" s="18"/>
      <c r="G60" s="18">
        <v>168782318631</v>
      </c>
      <c r="H60" s="18"/>
      <c r="I60" s="18">
        <v>298109589030</v>
      </c>
      <c r="J60" s="18"/>
      <c r="K60" s="18">
        <v>3491874499</v>
      </c>
      <c r="L60" s="18"/>
      <c r="M60" s="18">
        <v>294617714531</v>
      </c>
    </row>
    <row r="61" spans="1:13" x14ac:dyDescent="0.55000000000000004">
      <c r="A61" s="1" t="s">
        <v>209</v>
      </c>
      <c r="C61" s="18">
        <v>52657534244</v>
      </c>
      <c r="D61" s="18"/>
      <c r="E61" s="18">
        <v>0</v>
      </c>
      <c r="F61" s="18"/>
      <c r="G61" s="18">
        <v>52657534244</v>
      </c>
      <c r="H61" s="18"/>
      <c r="I61" s="18">
        <v>91726027372</v>
      </c>
      <c r="J61" s="18"/>
      <c r="K61" s="18">
        <v>296367753</v>
      </c>
      <c r="L61" s="18"/>
      <c r="M61" s="18">
        <v>91429659619</v>
      </c>
    </row>
    <row r="62" spans="1:13" x14ac:dyDescent="0.55000000000000004">
      <c r="A62" s="1" t="s">
        <v>205</v>
      </c>
      <c r="C62" s="18">
        <v>77712328767</v>
      </c>
      <c r="D62" s="18"/>
      <c r="E62" s="18">
        <v>0</v>
      </c>
      <c r="F62" s="18"/>
      <c r="G62" s="18">
        <v>77712328767</v>
      </c>
      <c r="H62" s="18"/>
      <c r="I62" s="18">
        <v>135369863012</v>
      </c>
      <c r="J62" s="18"/>
      <c r="K62" s="18">
        <v>430379561</v>
      </c>
      <c r="L62" s="18"/>
      <c r="M62" s="18">
        <v>134939483451</v>
      </c>
    </row>
    <row r="63" spans="1:13" x14ac:dyDescent="0.55000000000000004">
      <c r="A63" s="1" t="s">
        <v>209</v>
      </c>
      <c r="C63" s="18">
        <v>52657534244</v>
      </c>
      <c r="D63" s="18"/>
      <c r="E63" s="18">
        <v>0</v>
      </c>
      <c r="F63" s="18"/>
      <c r="G63" s="18">
        <v>52657534244</v>
      </c>
      <c r="H63" s="18"/>
      <c r="I63" s="18">
        <v>90027397236</v>
      </c>
      <c r="J63" s="18"/>
      <c r="K63" s="18">
        <v>314714956</v>
      </c>
      <c r="L63" s="18"/>
      <c r="M63" s="18">
        <v>89712682280</v>
      </c>
    </row>
    <row r="64" spans="1:13" x14ac:dyDescent="0.55000000000000004">
      <c r="A64" s="1" t="s">
        <v>241</v>
      </c>
      <c r="C64" s="18">
        <v>53086027388</v>
      </c>
      <c r="D64" s="18"/>
      <c r="E64" s="18">
        <v>13997872</v>
      </c>
      <c r="F64" s="18"/>
      <c r="G64" s="18">
        <v>53072029516</v>
      </c>
      <c r="H64" s="18"/>
      <c r="I64" s="18">
        <v>89687123267</v>
      </c>
      <c r="J64" s="18"/>
      <c r="K64" s="18">
        <v>312277722</v>
      </c>
      <c r="L64" s="18"/>
      <c r="M64" s="18">
        <v>89374845545</v>
      </c>
    </row>
    <row r="65" spans="1:13" x14ac:dyDescent="0.55000000000000004">
      <c r="A65" s="1" t="s">
        <v>216</v>
      </c>
      <c r="C65" s="18">
        <v>52657534216</v>
      </c>
      <c r="D65" s="18"/>
      <c r="E65" s="18">
        <v>-31009252</v>
      </c>
      <c r="F65" s="18"/>
      <c r="G65" s="18">
        <v>52688543468</v>
      </c>
      <c r="H65" s="18"/>
      <c r="I65" s="18">
        <v>90027397208</v>
      </c>
      <c r="J65" s="18"/>
      <c r="K65" s="18">
        <v>308926873</v>
      </c>
      <c r="L65" s="18"/>
      <c r="M65" s="18">
        <v>89718470335</v>
      </c>
    </row>
    <row r="66" spans="1:13" x14ac:dyDescent="0.55000000000000004">
      <c r="A66" s="1" t="s">
        <v>205</v>
      </c>
      <c r="C66" s="18">
        <v>103616438356</v>
      </c>
      <c r="D66" s="18"/>
      <c r="E66" s="18">
        <v>0</v>
      </c>
      <c r="F66" s="18"/>
      <c r="G66" s="18">
        <v>103616438356</v>
      </c>
      <c r="H66" s="18"/>
      <c r="I66" s="18">
        <v>157095890404</v>
      </c>
      <c r="J66" s="18"/>
      <c r="K66" s="18">
        <v>705579447</v>
      </c>
      <c r="L66" s="18"/>
      <c r="M66" s="18">
        <v>156390310957</v>
      </c>
    </row>
    <row r="67" spans="1:13" x14ac:dyDescent="0.55000000000000004">
      <c r="A67" s="1" t="s">
        <v>201</v>
      </c>
      <c r="C67" s="18">
        <v>205958904107</v>
      </c>
      <c r="D67" s="18"/>
      <c r="E67" s="18">
        <v>-466411425</v>
      </c>
      <c r="F67" s="18"/>
      <c r="G67" s="18">
        <v>206425315532</v>
      </c>
      <c r="H67" s="18"/>
      <c r="I67" s="18">
        <v>306232876709</v>
      </c>
      <c r="J67" s="18"/>
      <c r="K67" s="18">
        <v>176799945</v>
      </c>
      <c r="L67" s="18"/>
      <c r="M67" s="18">
        <v>306056076764</v>
      </c>
    </row>
    <row r="68" spans="1:13" x14ac:dyDescent="0.55000000000000004">
      <c r="A68" s="1" t="s">
        <v>252</v>
      </c>
      <c r="C68" s="18">
        <v>52997260271</v>
      </c>
      <c r="D68" s="18"/>
      <c r="E68" s="18">
        <v>411961821</v>
      </c>
      <c r="F68" s="18"/>
      <c r="G68" s="18">
        <v>52585298450</v>
      </c>
      <c r="H68" s="18"/>
      <c r="I68" s="18">
        <v>52997260271</v>
      </c>
      <c r="J68" s="18"/>
      <c r="K68" s="18">
        <v>411961821</v>
      </c>
      <c r="L68" s="18"/>
      <c r="M68" s="18">
        <v>52585298450</v>
      </c>
    </row>
    <row r="69" spans="1:13" x14ac:dyDescent="0.55000000000000004">
      <c r="A69" s="1" t="s">
        <v>209</v>
      </c>
      <c r="C69" s="18">
        <v>33123287652</v>
      </c>
      <c r="D69" s="18"/>
      <c r="E69" s="18">
        <v>167936856</v>
      </c>
      <c r="F69" s="18"/>
      <c r="G69" s="18">
        <v>32955350796</v>
      </c>
      <c r="H69" s="18"/>
      <c r="I69" s="18">
        <v>33123287652</v>
      </c>
      <c r="J69" s="18"/>
      <c r="K69" s="18">
        <v>167936856</v>
      </c>
      <c r="L69" s="18"/>
      <c r="M69" s="18">
        <v>32955350796</v>
      </c>
    </row>
    <row r="70" spans="1:13" x14ac:dyDescent="0.55000000000000004">
      <c r="A70" s="1" t="s">
        <v>209</v>
      </c>
      <c r="C70" s="18">
        <v>58602739715</v>
      </c>
      <c r="D70" s="18"/>
      <c r="E70" s="18">
        <v>395490352</v>
      </c>
      <c r="F70" s="18"/>
      <c r="G70" s="18">
        <v>58207249363</v>
      </c>
      <c r="H70" s="18"/>
      <c r="I70" s="18">
        <v>58602739715</v>
      </c>
      <c r="J70" s="18"/>
      <c r="K70" s="18">
        <v>395490352</v>
      </c>
      <c r="L70" s="18"/>
      <c r="M70" s="18">
        <v>58207249363</v>
      </c>
    </row>
    <row r="71" spans="1:13" x14ac:dyDescent="0.55000000000000004">
      <c r="A71" s="1" t="s">
        <v>207</v>
      </c>
      <c r="C71" s="18">
        <v>29206849299</v>
      </c>
      <c r="D71" s="18"/>
      <c r="E71" s="18">
        <v>220849494</v>
      </c>
      <c r="F71" s="18"/>
      <c r="G71" s="18">
        <v>28985999805</v>
      </c>
      <c r="H71" s="18"/>
      <c r="I71" s="18">
        <v>29206849299</v>
      </c>
      <c r="J71" s="18"/>
      <c r="K71" s="18">
        <v>220849494</v>
      </c>
      <c r="L71" s="18"/>
      <c r="M71" s="18">
        <v>28985999805</v>
      </c>
    </row>
    <row r="72" spans="1:13" x14ac:dyDescent="0.55000000000000004">
      <c r="A72" s="1" t="s">
        <v>233</v>
      </c>
      <c r="C72" s="18">
        <v>65186301356</v>
      </c>
      <c r="D72" s="18"/>
      <c r="E72" s="18">
        <v>547218537</v>
      </c>
      <c r="F72" s="18"/>
      <c r="G72" s="18">
        <v>64639082819</v>
      </c>
      <c r="H72" s="18"/>
      <c r="I72" s="18">
        <v>65186301356</v>
      </c>
      <c r="J72" s="18"/>
      <c r="K72" s="18">
        <v>547218537</v>
      </c>
      <c r="L72" s="18"/>
      <c r="M72" s="18">
        <v>64639082819</v>
      </c>
    </row>
    <row r="73" spans="1:13" x14ac:dyDescent="0.55000000000000004">
      <c r="A73" s="1" t="s">
        <v>258</v>
      </c>
      <c r="C73" s="18">
        <v>15238356156</v>
      </c>
      <c r="D73" s="18"/>
      <c r="E73" s="18">
        <v>178490355</v>
      </c>
      <c r="F73" s="18"/>
      <c r="G73" s="18">
        <v>15059865801</v>
      </c>
      <c r="H73" s="18"/>
      <c r="I73" s="18">
        <v>15238356156</v>
      </c>
      <c r="J73" s="18"/>
      <c r="K73" s="18">
        <v>178490355</v>
      </c>
      <c r="L73" s="18"/>
      <c r="M73" s="18">
        <v>15059865801</v>
      </c>
    </row>
    <row r="74" spans="1:13" x14ac:dyDescent="0.55000000000000004">
      <c r="A74" s="1" t="s">
        <v>260</v>
      </c>
      <c r="C74" s="18">
        <v>27178082176</v>
      </c>
      <c r="D74" s="18"/>
      <c r="E74" s="18">
        <v>4721730</v>
      </c>
      <c r="F74" s="18"/>
      <c r="G74" s="18">
        <v>27173360446</v>
      </c>
      <c r="H74" s="18"/>
      <c r="I74" s="18">
        <v>27178082176</v>
      </c>
      <c r="J74" s="18"/>
      <c r="K74" s="18">
        <v>4721730</v>
      </c>
      <c r="L74" s="18"/>
      <c r="M74" s="18">
        <v>27173360446</v>
      </c>
    </row>
    <row r="75" spans="1:13" x14ac:dyDescent="0.55000000000000004">
      <c r="A75" s="1" t="s">
        <v>262</v>
      </c>
      <c r="C75" s="18">
        <v>10158904104</v>
      </c>
      <c r="D75" s="18"/>
      <c r="E75" s="18">
        <v>169141730</v>
      </c>
      <c r="F75" s="18"/>
      <c r="G75" s="18">
        <v>9989762374</v>
      </c>
      <c r="H75" s="18"/>
      <c r="I75" s="18">
        <v>10158904104</v>
      </c>
      <c r="J75" s="18"/>
      <c r="K75" s="18">
        <v>169141730</v>
      </c>
      <c r="L75" s="18"/>
      <c r="M75" s="18">
        <v>9989762374</v>
      </c>
    </row>
    <row r="76" spans="1:13" x14ac:dyDescent="0.55000000000000004">
      <c r="A76" s="1" t="s">
        <v>209</v>
      </c>
      <c r="C76" s="18">
        <v>18684931496</v>
      </c>
      <c r="D76" s="18"/>
      <c r="E76" s="18">
        <v>327417577</v>
      </c>
      <c r="F76" s="18"/>
      <c r="G76" s="18">
        <v>18357513919</v>
      </c>
      <c r="H76" s="18"/>
      <c r="I76" s="18">
        <v>18684931496</v>
      </c>
      <c r="J76" s="18"/>
      <c r="K76" s="18">
        <v>327417577</v>
      </c>
      <c r="L76" s="18"/>
      <c r="M76" s="18">
        <v>18357513919</v>
      </c>
    </row>
    <row r="77" spans="1:13" x14ac:dyDescent="0.55000000000000004">
      <c r="A77" s="1" t="s">
        <v>265</v>
      </c>
      <c r="C77" s="18">
        <v>2116438355</v>
      </c>
      <c r="D77" s="18"/>
      <c r="E77" s="18">
        <v>47295504</v>
      </c>
      <c r="F77" s="18"/>
      <c r="G77" s="18">
        <v>2069142851</v>
      </c>
      <c r="H77" s="18"/>
      <c r="I77" s="18">
        <v>2116438355</v>
      </c>
      <c r="J77" s="18"/>
      <c r="K77" s="18">
        <v>47295504</v>
      </c>
      <c r="L77" s="18"/>
      <c r="M77" s="18">
        <v>2069142851</v>
      </c>
    </row>
    <row r="78" spans="1:13" ht="24.75" thickBot="1" x14ac:dyDescent="0.6">
      <c r="A78" s="1" t="s">
        <v>201</v>
      </c>
      <c r="C78" s="18">
        <v>2102739726</v>
      </c>
      <c r="D78" s="18"/>
      <c r="E78" s="18">
        <v>13823093</v>
      </c>
      <c r="F78" s="18"/>
      <c r="G78" s="18">
        <v>2088916633</v>
      </c>
      <c r="H78" s="18"/>
      <c r="I78" s="18">
        <v>2102739726</v>
      </c>
      <c r="J78" s="18"/>
      <c r="K78" s="18">
        <v>13823093</v>
      </c>
      <c r="L78" s="18"/>
      <c r="M78" s="18">
        <v>2088916633</v>
      </c>
    </row>
    <row r="79" spans="1:13" ht="25.5" thickBot="1" x14ac:dyDescent="0.65">
      <c r="A79" s="2" t="s">
        <v>45</v>
      </c>
      <c r="C79" s="4">
        <f>SUM(C8:C78)</f>
        <v>2551568083286</v>
      </c>
      <c r="E79" s="4">
        <f>SUM(E8:E78)</f>
        <v>1764381069</v>
      </c>
      <c r="G79" s="4">
        <f>SUM(G8:G78)</f>
        <v>2549803702217</v>
      </c>
      <c r="I79" s="4">
        <f>SUM(I8:I78)</f>
        <v>6658065669205</v>
      </c>
      <c r="K79" s="4">
        <f>SUM(K8:K78)</f>
        <v>15795900934</v>
      </c>
      <c r="M79" s="4">
        <f>SUM(M8:M78)</f>
        <v>6642269768271</v>
      </c>
    </row>
    <row r="80" spans="1:13" ht="24.75" thickTop="1" x14ac:dyDescent="0.55000000000000004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سهام </vt:lpstr>
      <vt:lpstr>واحدهای صندوق</vt:lpstr>
      <vt:lpstr>تبعی</vt:lpstr>
      <vt:lpstr>اوراق مشارکت </vt:lpstr>
      <vt:lpstr>تعدیل قیمت</vt:lpstr>
      <vt:lpstr>سپرده</vt:lpstr>
      <vt:lpstr>مبالغ تخصیصی اوراق</vt:lpstr>
      <vt:lpstr>جمع درآمدها</vt:lpstr>
      <vt:lpstr>سود سپرده بانکی</vt:lpstr>
      <vt:lpstr>سود اوراق بهادار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cp:lastPrinted>2025-05-26T06:58:55Z</cp:lastPrinted>
  <dcterms:modified xsi:type="dcterms:W3CDTF">2025-05-26T07:33:11Z</dcterms:modified>
</cp:coreProperties>
</file>