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62CC7A6E-BA12-4233-8385-386B359FDEEB}" xr6:coauthVersionLast="47" xr6:coauthVersionMax="47" xr10:uidLastSave="{00000000-0000-0000-0000-000000000000}"/>
  <bookViews>
    <workbookView xWindow="-28920" yWindow="-120" windowWidth="29040" windowHeight="15720" tabRatio="896" xr2:uid="{00000000-000D-0000-FFFF-FFFF00000000}"/>
  </bookViews>
  <sheets>
    <sheet name="سهام" sheetId="1" r:id="rId1"/>
    <sheet name="واحدهای صندوق" sheetId="16" r:id="rId2"/>
    <sheet name="اوراق مشارکت" sheetId="3" r:id="rId3"/>
    <sheet name="سپرده" sheetId="6" r:id="rId4"/>
    <sheet name="جمع درآمدها" sheetId="15" r:id="rId5"/>
    <sheet name="سود سپرده بانکی" sheetId="7" r:id="rId6"/>
    <sheet name="سود اوراق بهادار " sheetId="17" r:id="rId7"/>
    <sheet name="درآمد ناشی از تغییر قیمت اوراق" sheetId="9" r:id="rId8"/>
    <sheet name="درآمد ناشی از فروش" sheetId="10" r:id="rId9"/>
    <sheet name="درآمد سود سهام" sheetId="8" r:id="rId10"/>
    <sheet name="درآمد سپرده بانکی" sheetId="13" r:id="rId11"/>
    <sheet name="سایر درآمدها" sheetId="14" r:id="rId12"/>
    <sheet name="سرمایه‌گذاری در سهام" sheetId="11" r:id="rId13"/>
    <sheet name="سرمایه‌گذاری در اوراق بهادار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K95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8" i="13"/>
  <c r="G9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8" i="13"/>
  <c r="Q8" i="12"/>
  <c r="I8" i="12"/>
  <c r="C28" i="12"/>
  <c r="E28" i="12"/>
  <c r="G28" i="12"/>
  <c r="I28" i="12"/>
  <c r="K28" i="12"/>
  <c r="M28" i="12"/>
  <c r="O28" i="12"/>
  <c r="Q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S3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8" i="11"/>
  <c r="U32" i="11" s="1"/>
  <c r="K3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8" i="11"/>
  <c r="Q3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8" i="10"/>
  <c r="Q47" i="9"/>
  <c r="O47" i="9"/>
  <c r="M47" i="9"/>
  <c r="E47" i="9"/>
  <c r="G47" i="9"/>
  <c r="I4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8" i="9"/>
  <c r="I8" i="9"/>
  <c r="E16" i="17"/>
  <c r="K16" i="17"/>
  <c r="M95" i="7"/>
  <c r="M16" i="17"/>
  <c r="I16" i="17"/>
  <c r="G16" i="17"/>
  <c r="C16" i="17"/>
  <c r="K74" i="6"/>
  <c r="AK28" i="3"/>
  <c r="Y25" i="16"/>
  <c r="K13" i="1"/>
  <c r="O13" i="1"/>
  <c r="U13" i="1"/>
  <c r="Y13" i="1"/>
  <c r="G13" i="1"/>
  <c r="E13" i="1"/>
  <c r="W25" i="16" l="1"/>
  <c r="U25" i="16"/>
  <c r="O25" i="16"/>
  <c r="K25" i="16"/>
  <c r="G25" i="16"/>
  <c r="E25" i="16"/>
  <c r="C10" i="15"/>
  <c r="E10" i="14"/>
  <c r="C10" i="14"/>
  <c r="I95" i="13"/>
  <c r="E95" i="13"/>
  <c r="Q32" i="11"/>
  <c r="O32" i="11"/>
  <c r="M32" i="11"/>
  <c r="I32" i="11"/>
  <c r="G32" i="11"/>
  <c r="E32" i="11"/>
  <c r="C32" i="11"/>
  <c r="O38" i="10"/>
  <c r="M38" i="10"/>
  <c r="I38" i="10"/>
  <c r="G38" i="10"/>
  <c r="E38" i="10"/>
  <c r="S10" i="8"/>
  <c r="Q10" i="8"/>
  <c r="O10" i="8"/>
  <c r="M10" i="8"/>
  <c r="K10" i="8"/>
  <c r="I10" i="8"/>
  <c r="K95" i="7"/>
  <c r="I95" i="7"/>
  <c r="G95" i="7"/>
  <c r="E95" i="7"/>
  <c r="C95" i="7"/>
  <c r="I74" i="6"/>
  <c r="G74" i="6"/>
  <c r="E74" i="6"/>
  <c r="C74" i="6"/>
  <c r="AI28" i="3"/>
  <c r="AG28" i="3"/>
  <c r="AA28" i="3"/>
  <c r="W28" i="3"/>
  <c r="S28" i="3"/>
  <c r="Q28" i="3"/>
  <c r="W13" i="1"/>
</calcChain>
</file>

<file path=xl/sharedStrings.xml><?xml version="1.0" encoding="utf-8"?>
<sst xmlns="http://schemas.openxmlformats.org/spreadsheetml/2006/main" count="1706" uniqueCount="243">
  <si>
    <t>صندوق سرمایه‌گذاری اختصاصی بازارگردانی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</si>
  <si>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</si>
  <si>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</si>
  <si>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</si>
  <si>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</si>
  <si>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</si>
  <si>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</si>
  <si>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</si>
  <si>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</si>
  <si>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</si>
  <si>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</si>
  <si>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</si>
  <si>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</si>
  <si>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</si>
  <si>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</si>
  <si>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</si>
  <si>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</si>
  <si>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</si>
  <si>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</si>
  <si>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</si>
  <si>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</si>
  <si>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</si>
  <si>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</si>
  <si>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</si>
  <si>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</si>
  <si>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مفید-س</t>
  </si>
  <si>
    <t>صندوق س صنایع مفید4-بخشی</t>
  </si>
  <si>
    <t>صندوق س صنایع مفید5-بخشی</t>
  </si>
  <si>
    <t>بهار رز عالیس چناران</t>
  </si>
  <si>
    <t>صندوق ارمغان فیروزه آسیا-ثابت</t>
  </si>
  <si>
    <t>صندوق س صنایع مفید6- بخشی</t>
  </si>
  <si>
    <t>ص.س.درآمد ثابت کیمیا-د</t>
  </si>
  <si>
    <t>صندوق س یاقوت آگاه-ثابت</t>
  </si>
  <si>
    <t>معدنکاران نسوز</t>
  </si>
  <si>
    <t>صندوق س. لبخند فارابی-د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</si>
  <si>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</si>
  <si>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</si>
  <si>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</si>
  <si>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</si>
  <si>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</si>
  <si>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</si>
  <si>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</si>
  <si>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</si>
  <si>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</si>
  <si>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</si>
  <si>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</si>
  <si>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</si>
  <si>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</si>
  <si>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</si>
  <si>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سلف شیر فرادما کاله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</si>
  <si>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</si>
  <si>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</si>
  <si>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</si>
  <si>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</si>
  <si>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</si>
  <si>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</si>
  <si>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سلف موازی گروه صنعتی پاکشو</t>
  </si>
  <si>
    <t>1403/10/12</t>
  </si>
  <si>
    <t>1405/04/12</t>
  </si>
  <si>
    <t>سلف موازی پدیده شیمی قرن</t>
  </si>
  <si>
    <t>1403/10/16</t>
  </si>
  <si>
    <t>1405/04/16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</si>
  <si>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</si>
  <si>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</si>
  <si>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</si>
  <si>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</si>
  <si>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</si>
  <si>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</si>
  <si>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</si>
  <si>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</si>
  <si>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</si>
  <si>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سلف شیرفرادما سولیکو</t>
  </si>
  <si>
    <t>1403/12/14</t>
  </si>
  <si>
    <t>1405/06/14</t>
  </si>
  <si>
    <t>سلف موازی هیدروکربن آفتاب054</t>
  </si>
  <si>
    <t>1403/12/21</t>
  </si>
  <si>
    <t>1405/12/20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</si>
  <si>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</si>
  <si>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</si>
  <si>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</si>
  <si>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</si>
  <si>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</si>
  <si>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</si>
  <si>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</si>
  <si>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</si>
  <si>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</si>
  <si>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اجاره اهداف مفید 14070531</t>
  </si>
  <si>
    <t>1403/05/31</t>
  </si>
  <si>
    <t>1407/05/31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</si>
  <si>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</si>
  <si>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</si>
  <si>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</si>
  <si>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</si>
  <si>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</si>
  <si>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</si>
  <si>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صکوک مرابحه پاکشو603-3ماهه23%</t>
  </si>
  <si>
    <t>1404/03/07</t>
  </si>
  <si>
    <t>1406/03/07</t>
  </si>
  <si>
    <t>مرابحه طبیعت سبز-مفید070311</t>
  </si>
  <si>
    <t>1404/03/11</t>
  </si>
  <si>
    <t>1407/03/11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</si>
  <si>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</si>
  <si>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</si>
  <si>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</si>
  <si>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</si>
  <si>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</si>
  <si>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</si>
  <si>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</si>
  <si>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</si>
  <si>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</si>
  <si>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</si>
  <si>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</si>
  <si>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</si>
  <si>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</si>
  <si>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</si>
  <si>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</si>
  <si>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</si>
  <si>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</si>
  <si>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</si>
  <si>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</si>
  <si>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</si>
  <si>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</si>
  <si>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</si>
  <si>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</si>
  <si>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100910810707075661</t>
  </si>
  <si>
    <t>100910810707075754</t>
  </si>
  <si>
    <t>100910810707075785</t>
  </si>
  <si>
    <t>بانک اقتصاد نوین حافظ</t>
  </si>
  <si>
    <t>10685072611861</t>
  </si>
  <si>
    <t>100910810707075805</t>
  </si>
  <si>
    <t>100910810707075678</t>
  </si>
  <si>
    <t>بانک اقتصاد نوین اقدسیه</t>
  </si>
  <si>
    <t>21685072611861</t>
  </si>
  <si>
    <t>100910810707075961</t>
  </si>
  <si>
    <t>100910810707076168</t>
  </si>
  <si>
    <t>بانک تجارت کار</t>
  </si>
  <si>
    <t>0279004063978</t>
  </si>
  <si>
    <t>100910810707076160</t>
  </si>
  <si>
    <t>100910810707076281</t>
  </si>
  <si>
    <t>100910810707076304</t>
  </si>
  <si>
    <t>100910810707076461</t>
  </si>
  <si>
    <t>100910810707076444</t>
  </si>
  <si>
    <t>0279006464627</t>
  </si>
  <si>
    <t>100910810707076591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</si>
  <si>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</si>
  <si>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</si>
  <si>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</si>
  <si>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</si>
  <si>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</si>
  <si>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</si>
  <si>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</si>
  <si>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</si>
  <si>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100910810707076835</t>
  </si>
  <si>
    <t>0479605072654</t>
  </si>
  <si>
    <t>0479605072566</t>
  </si>
  <si>
    <t>0479605072499</t>
  </si>
  <si>
    <t>0479605072792</t>
  </si>
  <si>
    <t>0479605072742</t>
  </si>
  <si>
    <t>0479605073050</t>
  </si>
  <si>
    <t>0479605072929</t>
  </si>
  <si>
    <t>0479605072872</t>
  </si>
  <si>
    <t>0479605073087</t>
  </si>
  <si>
    <t>0479605073160</t>
  </si>
  <si>
    <t>0479605073180</t>
  </si>
  <si>
    <t>0479605073216</t>
  </si>
  <si>
    <t>0479605073263</t>
  </si>
  <si>
    <t>0479605073279</t>
  </si>
  <si>
    <t>0479605073284</t>
  </si>
  <si>
    <t>0479605072306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</si>
  <si>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</si>
  <si>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</si>
  <si>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</si>
  <si>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</si>
  <si>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</si>
  <si>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</si>
  <si>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</si>
  <si>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</si>
  <si>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</si>
  <si>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</si>
  <si>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</si>
  <si>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</si>
  <si>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</si>
  <si>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</si>
  <si>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</si>
  <si>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</si>
  <si>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</si>
  <si>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</si>
  <si>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</si>
  <si>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</si>
  <si>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</si>
  <si>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</si>
  <si>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</si>
  <si>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</si>
  <si>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</si>
  <si>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</si>
  <si>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</si>
  <si>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</si>
  <si>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پاسارگاد-د</t>
  </si>
  <si>
    <t>صندوق اندیشه ورزان صباتامین -د</t>
  </si>
  <si>
    <t>صندوق س.اعتماد آفرین پارسیان-د</t>
  </si>
  <si>
    <t>ح . نیان الکترونیک</t>
  </si>
  <si>
    <t>سلف آهن اسفنجی فولاد شادگان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</si>
  <si>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</si>
  <si>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</si>
  <si>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</si>
  <si>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</si>
  <si>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</si>
  <si>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</si>
  <si>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</si>
  <si>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</si>
  <si>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</si>
  <si>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</si>
  <si>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21628372611861</t>
  </si>
  <si>
    <t>21628372611862</t>
  </si>
  <si>
    <t>21628382611863</t>
  </si>
  <si>
    <t>21628372611865</t>
  </si>
  <si>
    <t>21628372611866</t>
  </si>
  <si>
    <t>0479603490167</t>
  </si>
  <si>
    <t>0479603490208</t>
  </si>
  <si>
    <t>0479604597212</t>
  </si>
  <si>
    <t>0479604703474</t>
  </si>
  <si>
    <t>0479604703536</t>
  </si>
  <si>
    <t>0479604703541</t>
  </si>
  <si>
    <t>0479604703578</t>
  </si>
  <si>
    <t>0479604703599</t>
  </si>
  <si>
    <t>0479604703619</t>
  </si>
  <si>
    <t>0479604703634</t>
  </si>
  <si>
    <t>0479604703687</t>
  </si>
  <si>
    <t>0479604703712</t>
  </si>
  <si>
    <t>0479604703728</t>
  </si>
  <si>
    <t>0479604703754</t>
  </si>
  <si>
    <t>0479604703765</t>
  </si>
  <si>
    <t>0479604703780</t>
  </si>
  <si>
    <t>0479604930006</t>
  </si>
  <si>
    <t>0479604930115</t>
  </si>
  <si>
    <t>0479605073133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</si>
  <si>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</si>
  <si>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</si>
  <si>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</si>
  <si>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</si>
  <si>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1404/03/01</t>
  </si>
  <si>
    <t xml:space="preserve"> تنزیل سود سهام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</si>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</sst>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_(* #,##0.00_);_(* \(#,##0.00\);_(* &quot;-&quot;??_);_(@_)"/>
  </numFmts>
  <fonts count="7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  <family val="2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6" fillId="0" borderId="0" xfId="0" applyNumberFormat="1" applyFont="1" applyAlignment="1">
      <alignment horizontal="center" vertical="center" readingOrder="2"/>
    </xf>
    <xf numFmtId="10" fontId="6" fillId="0" borderId="0" xfId="1" applyNumberFormat="1" applyFont="1" applyAlignment="1">
      <alignment horizontal="center" vertical="center" readingOrder="2"/>
    </xf>
    <xf numFmtId="10" fontId="3" fillId="0" borderId="2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164" fontId="3" fillId="0" borderId="3" xfId="0" applyNumberFormat="1" applyFont="1" applyBorder="1"/>
    <xf numFmtId="10" fontId="6" fillId="0" borderId="3" xfId="1" applyNumberFormat="1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 2" xfId="3" xr:uid="{43409697-5028-45AC-8F28-F7679DCA45A6}"/>
    <cellStyle name="Normal" xfId="0" builtinId="0"/>
    <cellStyle name="Normal 2" xfId="2" xr:uid="{100ECC57-57A6-4AD0-B886-42BACF101A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topLeftCell="B1" workbookViewId="0">
      <selection activeCell="Y17" sqref="Y15:Y17"/>
    </sheetView>
  </sheetViews>
  <sheetFormatPr defaultRowHeight="24" x14ac:dyDescent="0.5500000000000000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1.28515625" style="2" bestFit="1" customWidth="1"/>
    <col min="10" max="10" width="1" style="2" customWidth="1"/>
    <col min="11" max="11" width="24" style="2" customWidth="1"/>
    <col min="12" max="12" width="1" style="2" customWidth="1"/>
    <col min="13" max="13" width="12.710937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2.425781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2.140625" style="2" bestFit="1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6" spans="1:25" ht="24.75" x14ac:dyDescent="0.55000000000000004">
      <c r="A6" s="18" t="s">
        <v>3</v>
      </c>
      <c r="C6" s="18" t="s">
        <v>240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 x14ac:dyDescent="0.55000000000000004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55000000000000004">
      <c r="A9" s="2" t="s">
        <v>17</v>
      </c>
      <c r="C9" s="6">
        <v>195526511</v>
      </c>
      <c r="D9" s="6"/>
      <c r="E9" s="6">
        <v>440842120672</v>
      </c>
      <c r="F9" s="6"/>
      <c r="G9" s="6">
        <v>847744755185.26599</v>
      </c>
      <c r="H9" s="6"/>
      <c r="I9" s="6">
        <v>951848</v>
      </c>
      <c r="J9" s="6"/>
      <c r="K9" s="6">
        <v>4201718547</v>
      </c>
      <c r="L9" s="6"/>
      <c r="M9" s="6">
        <v>0</v>
      </c>
      <c r="N9" s="6"/>
      <c r="O9" s="6">
        <v>0</v>
      </c>
      <c r="P9" s="6"/>
      <c r="Q9" s="6">
        <v>196478359</v>
      </c>
      <c r="R9" s="6"/>
      <c r="S9" s="6">
        <v>4190</v>
      </c>
      <c r="T9" s="6"/>
      <c r="U9" s="6">
        <v>445043839219</v>
      </c>
      <c r="V9" s="6"/>
      <c r="W9" s="6">
        <v>822618658523.59998</v>
      </c>
      <c r="X9" s="6"/>
      <c r="Y9" s="7">
        <v>1.6149666664813777E-2</v>
      </c>
    </row>
    <row r="10" spans="1:25" x14ac:dyDescent="0.55000000000000004">
      <c r="A10" s="2" t="s">
        <v>21</v>
      </c>
      <c r="C10" s="6">
        <v>136870136</v>
      </c>
      <c r="D10" s="6"/>
      <c r="E10" s="6">
        <v>1187031764746</v>
      </c>
      <c r="F10" s="6"/>
      <c r="G10" s="6">
        <v>1431941220873.8201</v>
      </c>
      <c r="H10" s="6"/>
      <c r="I10" s="6">
        <v>11199592</v>
      </c>
      <c r="J10" s="6"/>
      <c r="K10" s="6">
        <v>117494231063</v>
      </c>
      <c r="L10" s="6"/>
      <c r="M10" s="6">
        <v>-11988140</v>
      </c>
      <c r="N10" s="6"/>
      <c r="O10" s="6">
        <v>125099136746</v>
      </c>
      <c r="P10" s="6"/>
      <c r="Q10" s="6">
        <v>136081588</v>
      </c>
      <c r="R10" s="6"/>
      <c r="S10" s="6">
        <v>10380</v>
      </c>
      <c r="T10" s="6"/>
      <c r="U10" s="6">
        <v>1199790343417</v>
      </c>
      <c r="V10" s="6"/>
      <c r="W10" s="6">
        <v>1411453363008.5901</v>
      </c>
      <c r="X10" s="6"/>
      <c r="Y10" s="7">
        <v>2.7709681866965794E-2</v>
      </c>
    </row>
    <row r="11" spans="1:25" x14ac:dyDescent="0.55000000000000004">
      <c r="A11" s="2" t="s">
        <v>28</v>
      </c>
      <c r="C11" s="6">
        <v>477560045</v>
      </c>
      <c r="D11" s="6"/>
      <c r="E11" s="6">
        <v>2045717662854</v>
      </c>
      <c r="F11" s="6"/>
      <c r="G11" s="6">
        <v>2595952220549.9502</v>
      </c>
      <c r="H11" s="6"/>
      <c r="I11" s="6">
        <v>2475000</v>
      </c>
      <c r="J11" s="6"/>
      <c r="K11" s="6">
        <v>13001937597</v>
      </c>
      <c r="L11" s="6"/>
      <c r="M11" s="6">
        <v>0</v>
      </c>
      <c r="N11" s="6"/>
      <c r="O11" s="6">
        <v>0</v>
      </c>
      <c r="P11" s="6"/>
      <c r="Q11" s="6">
        <v>480035045</v>
      </c>
      <c r="R11" s="6"/>
      <c r="S11" s="6">
        <v>5250</v>
      </c>
      <c r="T11" s="6"/>
      <c r="U11" s="6">
        <v>2058719600451</v>
      </c>
      <c r="V11" s="6"/>
      <c r="W11" s="6">
        <v>2518268646420.4502</v>
      </c>
      <c r="X11" s="6"/>
      <c r="Y11" s="7">
        <v>4.9438702600222262E-2</v>
      </c>
    </row>
    <row r="12" spans="1:25" ht="24.75" thickBot="1" x14ac:dyDescent="0.6">
      <c r="A12" s="2" t="s">
        <v>33</v>
      </c>
      <c r="C12" s="6">
        <v>215437222</v>
      </c>
      <c r="D12" s="6"/>
      <c r="E12" s="6">
        <v>8674161001347</v>
      </c>
      <c r="F12" s="6"/>
      <c r="G12" s="6">
        <v>10559164670338.301</v>
      </c>
      <c r="H12" s="6"/>
      <c r="I12" s="6">
        <v>1892261</v>
      </c>
      <c r="J12" s="6"/>
      <c r="K12" s="6">
        <v>96262132618</v>
      </c>
      <c r="L12" s="6"/>
      <c r="M12" s="6">
        <v>-6560000</v>
      </c>
      <c r="N12" s="6"/>
      <c r="O12" s="6">
        <v>328211362695</v>
      </c>
      <c r="P12" s="6"/>
      <c r="Q12" s="6">
        <v>210769483</v>
      </c>
      <c r="R12" s="6"/>
      <c r="S12" s="6">
        <v>51000</v>
      </c>
      <c r="T12" s="6"/>
      <c r="U12" s="6">
        <v>8506189556236</v>
      </c>
      <c r="V12" s="6"/>
      <c r="W12" s="6">
        <v>10741074207838.9</v>
      </c>
      <c r="X12" s="6"/>
      <c r="Y12" s="7">
        <v>0.21086899291824199</v>
      </c>
    </row>
    <row r="13" spans="1:25" ht="24.75" thickBot="1" x14ac:dyDescent="0.6">
      <c r="A13" s="2" t="s">
        <v>35</v>
      </c>
      <c r="C13" s="2" t="s">
        <v>35</v>
      </c>
      <c r="E13" s="5">
        <f>SUM(E9:E12)</f>
        <v>12347752549619</v>
      </c>
      <c r="G13" s="5">
        <f>SUM(G9:G12)</f>
        <v>15434802866947.336</v>
      </c>
      <c r="I13" s="2" t="s">
        <v>35</v>
      </c>
      <c r="K13" s="5">
        <f>SUM(K9:K12)</f>
        <v>230960019825</v>
      </c>
      <c r="M13" s="2" t="s">
        <v>35</v>
      </c>
      <c r="O13" s="5">
        <f>SUM(O9:O12)</f>
        <v>453310499441</v>
      </c>
      <c r="Q13" s="2" t="s">
        <v>35</v>
      </c>
      <c r="S13" s="2" t="s">
        <v>35</v>
      </c>
      <c r="U13" s="5">
        <f>SUM(U9:U12)</f>
        <v>12209743339323</v>
      </c>
      <c r="W13" s="5">
        <f>SUM(W9:W12)</f>
        <v>15493414875791.541</v>
      </c>
      <c r="Y13" s="8">
        <f>SUM(Y9:Y12)</f>
        <v>0.30416704405024381</v>
      </c>
    </row>
    <row r="14" spans="1:25" ht="24.75" thickTop="1" x14ac:dyDescent="0.55000000000000004">
      <c r="W14" s="4"/>
    </row>
    <row r="15" spans="1:25" x14ac:dyDescent="0.55000000000000004">
      <c r="W15" s="4"/>
      <c r="Y15" s="4"/>
    </row>
    <row r="16" spans="1:25" x14ac:dyDescent="0.55000000000000004">
      <c r="Y16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C6" sqref="C6:G6"/>
    </sheetView>
  </sheetViews>
  <sheetFormatPr defaultRowHeight="24" x14ac:dyDescent="0.55000000000000004"/>
  <cols>
    <col min="1" max="1" width="19.42578125" style="2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1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1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  <c r="N3" s="19" t="s">
        <v>177</v>
      </c>
      <c r="O3" s="19" t="s">
        <v>177</v>
      </c>
      <c r="P3" s="19" t="s">
        <v>177</v>
      </c>
      <c r="Q3" s="19" t="s">
        <v>177</v>
      </c>
      <c r="R3" s="19" t="s">
        <v>177</v>
      </c>
      <c r="S3" s="19" t="s">
        <v>177</v>
      </c>
    </row>
    <row r="4" spans="1:19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 x14ac:dyDescent="0.55000000000000004">
      <c r="A6" s="18" t="s">
        <v>3</v>
      </c>
      <c r="C6" s="18" t="s">
        <v>185</v>
      </c>
      <c r="D6" s="18" t="s">
        <v>185</v>
      </c>
      <c r="E6" s="18" t="s">
        <v>185</v>
      </c>
      <c r="F6" s="18" t="s">
        <v>185</v>
      </c>
      <c r="G6" s="18" t="s">
        <v>185</v>
      </c>
      <c r="I6" s="18" t="s">
        <v>179</v>
      </c>
      <c r="J6" s="18" t="s">
        <v>179</v>
      </c>
      <c r="K6" s="18" t="s">
        <v>179</v>
      </c>
      <c r="L6" s="18" t="s">
        <v>179</v>
      </c>
      <c r="M6" s="18" t="s">
        <v>179</v>
      </c>
      <c r="O6" s="18" t="s">
        <v>180</v>
      </c>
      <c r="P6" s="18" t="s">
        <v>180</v>
      </c>
      <c r="Q6" s="18" t="s">
        <v>180</v>
      </c>
      <c r="R6" s="18" t="s">
        <v>180</v>
      </c>
      <c r="S6" s="18" t="s">
        <v>180</v>
      </c>
    </row>
    <row r="7" spans="1:19" ht="24.75" x14ac:dyDescent="0.55000000000000004">
      <c r="A7" s="18" t="s">
        <v>3</v>
      </c>
      <c r="C7" s="18" t="s">
        <v>186</v>
      </c>
      <c r="E7" s="18" t="s">
        <v>187</v>
      </c>
      <c r="G7" s="18" t="s">
        <v>188</v>
      </c>
      <c r="I7" s="18" t="s">
        <v>189</v>
      </c>
      <c r="K7" s="18" t="s">
        <v>183</v>
      </c>
      <c r="M7" s="18" t="s">
        <v>190</v>
      </c>
      <c r="O7" s="18" t="s">
        <v>189</v>
      </c>
      <c r="Q7" s="18" t="s">
        <v>183</v>
      </c>
      <c r="S7" s="18" t="s">
        <v>190</v>
      </c>
    </row>
    <row r="8" spans="1:19" x14ac:dyDescent="0.55000000000000004">
      <c r="A8" s="10" t="s">
        <v>17</v>
      </c>
      <c r="B8" s="10"/>
      <c r="C8" s="10" t="s">
        <v>191</v>
      </c>
      <c r="D8" s="10"/>
      <c r="E8" s="11">
        <v>154050050</v>
      </c>
      <c r="F8" s="10"/>
      <c r="G8" s="11">
        <v>300</v>
      </c>
      <c r="H8" s="10"/>
      <c r="I8" s="11">
        <v>0</v>
      </c>
      <c r="J8" s="10"/>
      <c r="K8" s="11">
        <v>0</v>
      </c>
      <c r="L8" s="10"/>
      <c r="M8" s="11">
        <v>0</v>
      </c>
      <c r="N8" s="10"/>
      <c r="O8" s="11">
        <v>46215015000</v>
      </c>
      <c r="P8" s="10"/>
      <c r="Q8" s="11">
        <v>0</v>
      </c>
      <c r="R8" s="10"/>
      <c r="S8" s="11">
        <v>46215015000</v>
      </c>
    </row>
    <row r="9" spans="1:19" x14ac:dyDescent="0.55000000000000004">
      <c r="A9" s="10" t="s">
        <v>21</v>
      </c>
      <c r="B9" s="10"/>
      <c r="C9" s="10" t="s">
        <v>192</v>
      </c>
      <c r="D9" s="10"/>
      <c r="E9" s="11">
        <v>93988618</v>
      </c>
      <c r="F9" s="10"/>
      <c r="G9" s="11">
        <v>3750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352457317500</v>
      </c>
      <c r="P9" s="10"/>
      <c r="Q9" s="11">
        <v>0</v>
      </c>
      <c r="R9" s="10"/>
      <c r="S9" s="11">
        <v>352457317500</v>
      </c>
    </row>
    <row r="10" spans="1:19" x14ac:dyDescent="0.55000000000000004">
      <c r="A10" s="10" t="s">
        <v>35</v>
      </c>
      <c r="B10" s="10"/>
      <c r="C10" s="10" t="s">
        <v>35</v>
      </c>
      <c r="D10" s="10"/>
      <c r="E10" s="10" t="s">
        <v>35</v>
      </c>
      <c r="F10" s="10"/>
      <c r="G10" s="10" t="s">
        <v>35</v>
      </c>
      <c r="H10" s="10"/>
      <c r="I10" s="12">
        <f>SUM(I8:I9)</f>
        <v>0</v>
      </c>
      <c r="J10" s="10"/>
      <c r="K10" s="12">
        <f>SUM(K8:K9)</f>
        <v>0</v>
      </c>
      <c r="L10" s="10"/>
      <c r="M10" s="12">
        <f>SUM(M8:M9)</f>
        <v>0</v>
      </c>
      <c r="N10" s="10"/>
      <c r="O10" s="12">
        <f>SUM(O8:O9)</f>
        <v>398672332500</v>
      </c>
      <c r="P10" s="10"/>
      <c r="Q10" s="12">
        <f>SUM(Q8:Q9)</f>
        <v>0</v>
      </c>
      <c r="R10" s="10"/>
      <c r="S10" s="12">
        <f>SUM(S8:S9)</f>
        <v>398672332500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6"/>
  <sheetViews>
    <sheetView rightToLeft="1" topLeftCell="A82" workbookViewId="0">
      <selection activeCell="K95" sqref="K95"/>
    </sheetView>
  </sheetViews>
  <sheetFormatPr defaultRowHeight="24" x14ac:dyDescent="0.55000000000000004"/>
  <cols>
    <col min="1" max="1" width="22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</row>
    <row r="4" spans="1:11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6" spans="1:11" ht="24.75" x14ac:dyDescent="0.55000000000000004">
      <c r="A6" s="18" t="s">
        <v>208</v>
      </c>
      <c r="B6" s="18" t="s">
        <v>208</v>
      </c>
      <c r="C6" s="18" t="s">
        <v>208</v>
      </c>
      <c r="E6" s="18" t="s">
        <v>179</v>
      </c>
      <c r="F6" s="18" t="s">
        <v>179</v>
      </c>
      <c r="G6" s="18" t="s">
        <v>179</v>
      </c>
      <c r="I6" s="18" t="s">
        <v>180</v>
      </c>
      <c r="J6" s="18" t="s">
        <v>180</v>
      </c>
      <c r="K6" s="18" t="s">
        <v>180</v>
      </c>
    </row>
    <row r="7" spans="1:11" ht="24.75" x14ac:dyDescent="0.55000000000000004">
      <c r="A7" s="18" t="s">
        <v>209</v>
      </c>
      <c r="C7" s="18" t="s">
        <v>103</v>
      </c>
      <c r="E7" s="18" t="s">
        <v>210</v>
      </c>
      <c r="G7" s="18" t="s">
        <v>211</v>
      </c>
      <c r="I7" s="18" t="s">
        <v>210</v>
      </c>
      <c r="K7" s="18" t="s">
        <v>211</v>
      </c>
    </row>
    <row r="8" spans="1:11" x14ac:dyDescent="0.55000000000000004">
      <c r="A8" s="2" t="s">
        <v>108</v>
      </c>
      <c r="C8" s="10" t="s">
        <v>109</v>
      </c>
      <c r="D8" s="10"/>
      <c r="E8" s="11">
        <v>25615</v>
      </c>
      <c r="F8" s="10"/>
      <c r="G8" s="13">
        <f>E8/$E$95</f>
        <v>2.7056704786837971E-7</v>
      </c>
      <c r="H8" s="10"/>
      <c r="I8" s="11">
        <v>403300</v>
      </c>
      <c r="J8" s="10"/>
      <c r="K8" s="13">
        <f>I8/$I$95</f>
        <v>5.7743263304010592E-7</v>
      </c>
    </row>
    <row r="9" spans="1:11" x14ac:dyDescent="0.55000000000000004">
      <c r="A9" s="2" t="s">
        <v>108</v>
      </c>
      <c r="C9" s="10" t="s">
        <v>111</v>
      </c>
      <c r="D9" s="10"/>
      <c r="E9" s="11">
        <v>45516</v>
      </c>
      <c r="F9" s="10"/>
      <c r="G9" s="13">
        <f t="shared" ref="G9:G72" si="0">E9/$E$95</f>
        <v>4.8077805000106071E-7</v>
      </c>
      <c r="H9" s="10"/>
      <c r="I9" s="11">
        <v>525371</v>
      </c>
      <c r="J9" s="10"/>
      <c r="K9" s="13">
        <f t="shared" ref="K9:K72" si="1">I9/$I$95</f>
        <v>7.5221016576472474E-7</v>
      </c>
    </row>
    <row r="10" spans="1:11" x14ac:dyDescent="0.55000000000000004">
      <c r="A10" s="2" t="s">
        <v>108</v>
      </c>
      <c r="C10" s="10" t="s">
        <v>112</v>
      </c>
      <c r="D10" s="10"/>
      <c r="E10" s="11">
        <v>50371</v>
      </c>
      <c r="F10" s="10"/>
      <c r="G10" s="13">
        <f t="shared" si="0"/>
        <v>5.3206061948772807E-7</v>
      </c>
      <c r="H10" s="10"/>
      <c r="I10" s="11">
        <v>581415</v>
      </c>
      <c r="J10" s="10"/>
      <c r="K10" s="13">
        <f t="shared" si="1"/>
        <v>8.3245225474587942E-7</v>
      </c>
    </row>
    <row r="11" spans="1:11" x14ac:dyDescent="0.55000000000000004">
      <c r="A11" s="2" t="s">
        <v>108</v>
      </c>
      <c r="C11" s="10" t="s">
        <v>113</v>
      </c>
      <c r="D11" s="10"/>
      <c r="E11" s="11">
        <v>49059</v>
      </c>
      <c r="F11" s="10"/>
      <c r="G11" s="13">
        <f t="shared" si="0"/>
        <v>5.1820217846476055E-7</v>
      </c>
      <c r="H11" s="10"/>
      <c r="I11" s="11">
        <v>517410</v>
      </c>
      <c r="J11" s="10"/>
      <c r="K11" s="13">
        <f t="shared" si="1"/>
        <v>7.4081184889977987E-7</v>
      </c>
    </row>
    <row r="12" spans="1:11" x14ac:dyDescent="0.55000000000000004">
      <c r="A12" s="2" t="s">
        <v>114</v>
      </c>
      <c r="C12" s="10" t="s">
        <v>115</v>
      </c>
      <c r="D12" s="10"/>
      <c r="E12" s="11">
        <v>1026384228</v>
      </c>
      <c r="F12" s="10"/>
      <c r="G12" s="13">
        <f t="shared" si="0"/>
        <v>1.08415284227455E-2</v>
      </c>
      <c r="H12" s="10"/>
      <c r="I12" s="11">
        <v>15929534531</v>
      </c>
      <c r="J12" s="10"/>
      <c r="K12" s="13">
        <f t="shared" si="1"/>
        <v>2.2807421441454548E-2</v>
      </c>
    </row>
    <row r="13" spans="1:11" x14ac:dyDescent="0.55000000000000004">
      <c r="A13" s="2" t="s">
        <v>114</v>
      </c>
      <c r="C13" s="10" t="s">
        <v>116</v>
      </c>
      <c r="D13" s="10"/>
      <c r="E13" s="11">
        <v>9500538536</v>
      </c>
      <c r="F13" s="10"/>
      <c r="G13" s="13">
        <f t="shared" si="0"/>
        <v>0.10035263185029468</v>
      </c>
      <c r="H13" s="10"/>
      <c r="I13" s="11">
        <v>41188674453</v>
      </c>
      <c r="J13" s="10"/>
      <c r="K13" s="13">
        <f t="shared" si="1"/>
        <v>5.8972687182810651E-2</v>
      </c>
    </row>
    <row r="14" spans="1:11" x14ac:dyDescent="0.55000000000000004">
      <c r="A14" s="2" t="s">
        <v>114</v>
      </c>
      <c r="C14" s="10" t="s">
        <v>117</v>
      </c>
      <c r="D14" s="10"/>
      <c r="E14" s="11">
        <v>970621990</v>
      </c>
      <c r="F14" s="10"/>
      <c r="G14" s="13">
        <f t="shared" si="0"/>
        <v>1.0252521039642084E-2</v>
      </c>
      <c r="H14" s="10"/>
      <c r="I14" s="11">
        <v>35329533113</v>
      </c>
      <c r="J14" s="10"/>
      <c r="K14" s="13">
        <f t="shared" si="1"/>
        <v>5.0583747407679645E-2</v>
      </c>
    </row>
    <row r="15" spans="1:11" x14ac:dyDescent="0.55000000000000004">
      <c r="A15" s="2" t="s">
        <v>114</v>
      </c>
      <c r="C15" s="10" t="s">
        <v>118</v>
      </c>
      <c r="D15" s="10"/>
      <c r="E15" s="11">
        <v>139282289</v>
      </c>
      <c r="F15" s="10"/>
      <c r="G15" s="13">
        <f t="shared" si="0"/>
        <v>1.4712159966847745E-3</v>
      </c>
      <c r="H15" s="10"/>
      <c r="I15" s="11">
        <v>10350424381</v>
      </c>
      <c r="J15" s="10"/>
      <c r="K15" s="13">
        <f t="shared" si="1"/>
        <v>1.4819421778832975E-2</v>
      </c>
    </row>
    <row r="16" spans="1:11" x14ac:dyDescent="0.55000000000000004">
      <c r="A16" s="2" t="s">
        <v>114</v>
      </c>
      <c r="C16" s="10" t="s">
        <v>119</v>
      </c>
      <c r="D16" s="10"/>
      <c r="E16" s="11">
        <v>1824436</v>
      </c>
      <c r="F16" s="10"/>
      <c r="G16" s="13">
        <f t="shared" si="0"/>
        <v>1.9271218526050956E-5</v>
      </c>
      <c r="H16" s="10"/>
      <c r="I16" s="11">
        <v>2314408265</v>
      </c>
      <c r="J16" s="10"/>
      <c r="K16" s="13">
        <f t="shared" si="1"/>
        <v>3.3136991281644762E-3</v>
      </c>
    </row>
    <row r="17" spans="1:11" x14ac:dyDescent="0.55000000000000004">
      <c r="A17" s="2" t="s">
        <v>114</v>
      </c>
      <c r="C17" s="10" t="s">
        <v>120</v>
      </c>
      <c r="D17" s="10"/>
      <c r="E17" s="11">
        <v>69257435</v>
      </c>
      <c r="F17" s="10"/>
      <c r="G17" s="13">
        <f t="shared" si="0"/>
        <v>7.3155493776639452E-4</v>
      </c>
      <c r="H17" s="10"/>
      <c r="I17" s="11">
        <v>22705656176</v>
      </c>
      <c r="J17" s="10"/>
      <c r="K17" s="13">
        <f t="shared" si="1"/>
        <v>3.250926563503849E-2</v>
      </c>
    </row>
    <row r="18" spans="1:11" x14ac:dyDescent="0.55000000000000004">
      <c r="A18" s="2" t="s">
        <v>114</v>
      </c>
      <c r="C18" s="10" t="s">
        <v>121</v>
      </c>
      <c r="D18" s="10"/>
      <c r="E18" s="11">
        <v>89981143</v>
      </c>
      <c r="F18" s="10"/>
      <c r="G18" s="13">
        <f t="shared" si="0"/>
        <v>9.5045606969871254E-4</v>
      </c>
      <c r="H18" s="10"/>
      <c r="I18" s="11">
        <v>3106496927</v>
      </c>
      <c r="J18" s="10"/>
      <c r="K18" s="13">
        <f t="shared" si="1"/>
        <v>4.4477875033191363E-3</v>
      </c>
    </row>
    <row r="19" spans="1:11" x14ac:dyDescent="0.55000000000000004">
      <c r="A19" s="2" t="s">
        <v>114</v>
      </c>
      <c r="C19" s="10" t="s">
        <v>122</v>
      </c>
      <c r="D19" s="10"/>
      <c r="E19" s="11">
        <v>31563465</v>
      </c>
      <c r="F19" s="10"/>
      <c r="G19" s="13">
        <f t="shared" si="0"/>
        <v>3.3339970898094585E-4</v>
      </c>
      <c r="H19" s="10"/>
      <c r="I19" s="11">
        <v>768021998</v>
      </c>
      <c r="J19" s="10"/>
      <c r="K19" s="13">
        <f t="shared" si="1"/>
        <v>1.0996304600492512E-3</v>
      </c>
    </row>
    <row r="20" spans="1:11" x14ac:dyDescent="0.55000000000000004">
      <c r="A20" s="2" t="s">
        <v>114</v>
      </c>
      <c r="C20" s="10" t="s">
        <v>123</v>
      </c>
      <c r="D20" s="10"/>
      <c r="E20" s="11">
        <v>547963573</v>
      </c>
      <c r="F20" s="10"/>
      <c r="G20" s="13">
        <f t="shared" si="0"/>
        <v>5.7880494353316171E-3</v>
      </c>
      <c r="H20" s="10"/>
      <c r="I20" s="11">
        <v>19805340441</v>
      </c>
      <c r="J20" s="10"/>
      <c r="K20" s="13">
        <f t="shared" si="1"/>
        <v>2.8356682070672757E-2</v>
      </c>
    </row>
    <row r="21" spans="1:11" x14ac:dyDescent="0.55000000000000004">
      <c r="A21" s="2" t="s">
        <v>114</v>
      </c>
      <c r="C21" s="10" t="s">
        <v>124</v>
      </c>
      <c r="D21" s="10"/>
      <c r="E21" s="11">
        <v>57321154</v>
      </c>
      <c r="F21" s="10"/>
      <c r="G21" s="13">
        <f t="shared" si="0"/>
        <v>6.0547395737609857E-4</v>
      </c>
      <c r="H21" s="10"/>
      <c r="I21" s="11">
        <v>1762564478</v>
      </c>
      <c r="J21" s="10"/>
      <c r="K21" s="13">
        <f t="shared" si="1"/>
        <v>2.5235860338073393E-3</v>
      </c>
    </row>
    <row r="22" spans="1:11" x14ac:dyDescent="0.55000000000000004">
      <c r="A22" s="2" t="s">
        <v>114</v>
      </c>
      <c r="C22" s="10" t="s">
        <v>125</v>
      </c>
      <c r="D22" s="10"/>
      <c r="E22" s="11">
        <v>86934272</v>
      </c>
      <c r="F22" s="10"/>
      <c r="G22" s="13">
        <f t="shared" si="0"/>
        <v>9.1827247056907051E-4</v>
      </c>
      <c r="H22" s="10"/>
      <c r="I22" s="11">
        <v>8115563214</v>
      </c>
      <c r="J22" s="10"/>
      <c r="K22" s="13">
        <f t="shared" si="1"/>
        <v>1.1619615758153842E-2</v>
      </c>
    </row>
    <row r="23" spans="1:11" x14ac:dyDescent="0.55000000000000004">
      <c r="A23" s="2" t="s">
        <v>114</v>
      </c>
      <c r="C23" s="10" t="s">
        <v>126</v>
      </c>
      <c r="D23" s="10"/>
      <c r="E23" s="11">
        <v>13388357</v>
      </c>
      <c r="F23" s="10"/>
      <c r="G23" s="13">
        <f t="shared" si="0"/>
        <v>1.4141902124918822E-4</v>
      </c>
      <c r="H23" s="10"/>
      <c r="I23" s="11">
        <v>274701395</v>
      </c>
      <c r="J23" s="10"/>
      <c r="K23" s="13">
        <f t="shared" si="1"/>
        <v>3.9330907467056828E-4</v>
      </c>
    </row>
    <row r="24" spans="1:11" x14ac:dyDescent="0.55000000000000004">
      <c r="A24" s="2" t="s">
        <v>127</v>
      </c>
      <c r="C24" s="10" t="s">
        <v>128</v>
      </c>
      <c r="D24" s="10"/>
      <c r="E24" s="11">
        <v>0</v>
      </c>
      <c r="F24" s="10"/>
      <c r="G24" s="13">
        <f t="shared" si="0"/>
        <v>0</v>
      </c>
      <c r="H24" s="10"/>
      <c r="I24" s="11">
        <v>11268925</v>
      </c>
      <c r="J24" s="10"/>
      <c r="K24" s="13">
        <f t="shared" si="1"/>
        <v>1.6134502936477748E-5</v>
      </c>
    </row>
    <row r="25" spans="1:11" x14ac:dyDescent="0.55000000000000004">
      <c r="A25" s="2" t="s">
        <v>131</v>
      </c>
      <c r="C25" s="10" t="s">
        <v>212</v>
      </c>
      <c r="D25" s="10"/>
      <c r="E25" s="11">
        <v>0</v>
      </c>
      <c r="F25" s="10"/>
      <c r="G25" s="13">
        <f t="shared" si="0"/>
        <v>0</v>
      </c>
      <c r="H25" s="10"/>
      <c r="I25" s="11">
        <v>8324120800</v>
      </c>
      <c r="J25" s="10"/>
      <c r="K25" s="13">
        <f t="shared" si="1"/>
        <v>1.1918222145519249E-2</v>
      </c>
    </row>
    <row r="26" spans="1:11" x14ac:dyDescent="0.55000000000000004">
      <c r="A26" s="2" t="s">
        <v>131</v>
      </c>
      <c r="C26" s="10" t="s">
        <v>213</v>
      </c>
      <c r="D26" s="10"/>
      <c r="E26" s="11">
        <v>0</v>
      </c>
      <c r="F26" s="10"/>
      <c r="G26" s="13">
        <f t="shared" si="0"/>
        <v>0</v>
      </c>
      <c r="H26" s="10"/>
      <c r="I26" s="11">
        <v>5322625898</v>
      </c>
      <c r="J26" s="10"/>
      <c r="K26" s="13">
        <f t="shared" si="1"/>
        <v>7.6207733373905235E-3</v>
      </c>
    </row>
    <row r="27" spans="1:11" x14ac:dyDescent="0.55000000000000004">
      <c r="A27" s="2" t="s">
        <v>131</v>
      </c>
      <c r="C27" s="10" t="s">
        <v>214</v>
      </c>
      <c r="D27" s="10"/>
      <c r="E27" s="11">
        <v>0</v>
      </c>
      <c r="F27" s="10"/>
      <c r="G27" s="13">
        <f t="shared" si="0"/>
        <v>0</v>
      </c>
      <c r="H27" s="10"/>
      <c r="I27" s="11">
        <v>32019769150</v>
      </c>
      <c r="J27" s="10"/>
      <c r="K27" s="13">
        <f t="shared" si="1"/>
        <v>4.5844928365040553E-2</v>
      </c>
    </row>
    <row r="28" spans="1:11" x14ac:dyDescent="0.55000000000000004">
      <c r="A28" s="2" t="s">
        <v>114</v>
      </c>
      <c r="C28" s="10" t="s">
        <v>129</v>
      </c>
      <c r="D28" s="10"/>
      <c r="E28" s="11">
        <v>167854528</v>
      </c>
      <c r="F28" s="10"/>
      <c r="G28" s="13">
        <f t="shared" si="0"/>
        <v>1.7730198755533978E-3</v>
      </c>
      <c r="H28" s="10"/>
      <c r="I28" s="11">
        <v>3503016087</v>
      </c>
      <c r="J28" s="10"/>
      <c r="K28" s="13">
        <f t="shared" si="1"/>
        <v>5.0155115365689527E-3</v>
      </c>
    </row>
    <row r="29" spans="1:11" x14ac:dyDescent="0.55000000000000004">
      <c r="A29" s="2" t="s">
        <v>131</v>
      </c>
      <c r="C29" s="10" t="s">
        <v>215</v>
      </c>
      <c r="D29" s="10"/>
      <c r="E29" s="11">
        <v>0</v>
      </c>
      <c r="F29" s="10"/>
      <c r="G29" s="13">
        <f t="shared" si="0"/>
        <v>0</v>
      </c>
      <c r="H29" s="10"/>
      <c r="I29" s="11">
        <v>26059505342</v>
      </c>
      <c r="J29" s="10"/>
      <c r="K29" s="13">
        <f t="shared" si="1"/>
        <v>3.7311204526044549E-2</v>
      </c>
    </row>
    <row r="30" spans="1:11" x14ac:dyDescent="0.55000000000000004">
      <c r="A30" s="2" t="s">
        <v>131</v>
      </c>
      <c r="C30" s="10" t="s">
        <v>216</v>
      </c>
      <c r="D30" s="10"/>
      <c r="E30" s="11">
        <v>0</v>
      </c>
      <c r="F30" s="10"/>
      <c r="G30" s="13">
        <f t="shared" si="0"/>
        <v>0</v>
      </c>
      <c r="H30" s="10"/>
      <c r="I30" s="11">
        <v>2797314653</v>
      </c>
      <c r="J30" s="10"/>
      <c r="K30" s="13">
        <f t="shared" si="1"/>
        <v>4.0051097583026539E-3</v>
      </c>
    </row>
    <row r="31" spans="1:11" x14ac:dyDescent="0.55000000000000004">
      <c r="A31" s="2" t="s">
        <v>114</v>
      </c>
      <c r="C31" s="10" t="s">
        <v>130</v>
      </c>
      <c r="D31" s="10"/>
      <c r="E31" s="11">
        <v>164240737</v>
      </c>
      <c r="F31" s="10"/>
      <c r="G31" s="13">
        <f t="shared" si="0"/>
        <v>1.7348479933561179E-3</v>
      </c>
      <c r="H31" s="10"/>
      <c r="I31" s="11">
        <v>16226724061</v>
      </c>
      <c r="J31" s="10"/>
      <c r="K31" s="13">
        <f t="shared" si="1"/>
        <v>2.3232928341578155E-2</v>
      </c>
    </row>
    <row r="32" spans="1:11" x14ac:dyDescent="0.55000000000000004">
      <c r="A32" s="2" t="s">
        <v>131</v>
      </c>
      <c r="C32" s="10" t="s">
        <v>132</v>
      </c>
      <c r="D32" s="10"/>
      <c r="E32" s="11">
        <v>43723</v>
      </c>
      <c r="F32" s="10"/>
      <c r="G32" s="13">
        <f t="shared" si="0"/>
        <v>4.6183888479208146E-7</v>
      </c>
      <c r="H32" s="10"/>
      <c r="I32" s="11">
        <v>454794</v>
      </c>
      <c r="J32" s="10"/>
      <c r="K32" s="13">
        <f t="shared" si="1"/>
        <v>6.511601708674484E-7</v>
      </c>
    </row>
    <row r="33" spans="1:11" x14ac:dyDescent="0.55000000000000004">
      <c r="A33" s="2" t="s">
        <v>114</v>
      </c>
      <c r="C33" s="10" t="s">
        <v>133</v>
      </c>
      <c r="D33" s="10"/>
      <c r="E33" s="11">
        <v>178109143</v>
      </c>
      <c r="F33" s="10"/>
      <c r="G33" s="13">
        <f t="shared" si="0"/>
        <v>1.8813376935341436E-3</v>
      </c>
      <c r="H33" s="10"/>
      <c r="I33" s="11">
        <v>9207171545</v>
      </c>
      <c r="J33" s="10"/>
      <c r="K33" s="13">
        <f t="shared" si="1"/>
        <v>1.3182547255346616E-2</v>
      </c>
    </row>
    <row r="34" spans="1:11" x14ac:dyDescent="0.55000000000000004">
      <c r="A34" s="2" t="s">
        <v>114</v>
      </c>
      <c r="C34" s="10" t="s">
        <v>134</v>
      </c>
      <c r="D34" s="10"/>
      <c r="E34" s="11">
        <v>510258628</v>
      </c>
      <c r="F34" s="10"/>
      <c r="G34" s="13">
        <f t="shared" si="0"/>
        <v>5.3897782794194715E-3</v>
      </c>
      <c r="H34" s="10"/>
      <c r="I34" s="11">
        <v>17824813040</v>
      </c>
      <c r="J34" s="10"/>
      <c r="K34" s="13">
        <f t="shared" si="1"/>
        <v>2.5521023374993342E-2</v>
      </c>
    </row>
    <row r="35" spans="1:11" x14ac:dyDescent="0.55000000000000004">
      <c r="A35" s="2" t="s">
        <v>135</v>
      </c>
      <c r="C35" s="10" t="s">
        <v>136</v>
      </c>
      <c r="D35" s="10"/>
      <c r="E35" s="11">
        <v>748028</v>
      </c>
      <c r="F35" s="10"/>
      <c r="G35" s="13">
        <f t="shared" si="0"/>
        <v>7.901297196286877E-6</v>
      </c>
      <c r="H35" s="10"/>
      <c r="I35" s="11">
        <v>48653666</v>
      </c>
      <c r="J35" s="10"/>
      <c r="K35" s="13">
        <f t="shared" si="1"/>
        <v>6.9660834280768351E-5</v>
      </c>
    </row>
    <row r="36" spans="1:11" x14ac:dyDescent="0.55000000000000004">
      <c r="A36" s="2" t="s">
        <v>135</v>
      </c>
      <c r="C36" s="10" t="s">
        <v>217</v>
      </c>
      <c r="D36" s="10"/>
      <c r="E36" s="11">
        <v>0</v>
      </c>
      <c r="F36" s="10"/>
      <c r="G36" s="13">
        <f t="shared" si="0"/>
        <v>0</v>
      </c>
      <c r="H36" s="10"/>
      <c r="I36" s="11">
        <v>27861180320</v>
      </c>
      <c r="J36" s="10"/>
      <c r="K36" s="13">
        <f t="shared" si="1"/>
        <v>3.9890787780269728E-2</v>
      </c>
    </row>
    <row r="37" spans="1:11" x14ac:dyDescent="0.55000000000000004">
      <c r="A37" s="2" t="s">
        <v>135</v>
      </c>
      <c r="C37" s="10" t="s">
        <v>218</v>
      </c>
      <c r="D37" s="10"/>
      <c r="E37" s="11">
        <v>0</v>
      </c>
      <c r="F37" s="10"/>
      <c r="G37" s="13">
        <f t="shared" si="0"/>
        <v>0</v>
      </c>
      <c r="H37" s="10"/>
      <c r="I37" s="11">
        <v>29220262290</v>
      </c>
      <c r="J37" s="10"/>
      <c r="K37" s="13">
        <f t="shared" si="1"/>
        <v>4.1836679871651912E-2</v>
      </c>
    </row>
    <row r="38" spans="1:11" x14ac:dyDescent="0.55000000000000004">
      <c r="A38" s="2" t="s">
        <v>114</v>
      </c>
      <c r="C38" s="10" t="s">
        <v>137</v>
      </c>
      <c r="D38" s="10"/>
      <c r="E38" s="11">
        <v>554062992</v>
      </c>
      <c r="F38" s="10"/>
      <c r="G38" s="13">
        <f t="shared" si="0"/>
        <v>5.8524765988116996E-3</v>
      </c>
      <c r="H38" s="10"/>
      <c r="I38" s="11">
        <v>7372119721</v>
      </c>
      <c r="J38" s="10"/>
      <c r="K38" s="13">
        <f t="shared" si="1"/>
        <v>1.0555176051534642E-2</v>
      </c>
    </row>
    <row r="39" spans="1:11" x14ac:dyDescent="0.55000000000000004">
      <c r="A39" s="2" t="s">
        <v>114</v>
      </c>
      <c r="C39" s="10" t="s">
        <v>138</v>
      </c>
      <c r="D39" s="10"/>
      <c r="E39" s="11">
        <v>695037059</v>
      </c>
      <c r="F39" s="10"/>
      <c r="G39" s="13">
        <f t="shared" si="0"/>
        <v>7.3415625693051285E-3</v>
      </c>
      <c r="H39" s="10"/>
      <c r="I39" s="11">
        <v>6085870743</v>
      </c>
      <c r="J39" s="10"/>
      <c r="K39" s="13">
        <f t="shared" si="1"/>
        <v>8.7135640155522835E-3</v>
      </c>
    </row>
    <row r="40" spans="1:11" x14ac:dyDescent="0.55000000000000004">
      <c r="A40" s="2" t="s">
        <v>114</v>
      </c>
      <c r="C40" s="10" t="s">
        <v>139</v>
      </c>
      <c r="D40" s="10"/>
      <c r="E40" s="11">
        <v>9426769</v>
      </c>
      <c r="F40" s="10"/>
      <c r="G40" s="13">
        <f t="shared" si="0"/>
        <v>9.9573416328993094E-5</v>
      </c>
      <c r="H40" s="10"/>
      <c r="I40" s="11">
        <v>208656604</v>
      </c>
      <c r="J40" s="10"/>
      <c r="K40" s="13">
        <f t="shared" si="1"/>
        <v>2.9874815831620801E-4</v>
      </c>
    </row>
    <row r="41" spans="1:11" x14ac:dyDescent="0.55000000000000004">
      <c r="A41" s="2" t="s">
        <v>114</v>
      </c>
      <c r="C41" s="10" t="s">
        <v>140</v>
      </c>
      <c r="D41" s="10"/>
      <c r="E41" s="11">
        <v>370261735</v>
      </c>
      <c r="F41" s="10"/>
      <c r="G41" s="13">
        <f t="shared" si="0"/>
        <v>3.911014037773739E-3</v>
      </c>
      <c r="H41" s="10"/>
      <c r="I41" s="11">
        <v>5071187565</v>
      </c>
      <c r="J41" s="10"/>
      <c r="K41" s="13">
        <f t="shared" si="1"/>
        <v>7.2607716050041987E-3</v>
      </c>
    </row>
    <row r="42" spans="1:11" x14ac:dyDescent="0.55000000000000004">
      <c r="A42" s="2" t="s">
        <v>114</v>
      </c>
      <c r="C42" s="10" t="s">
        <v>141</v>
      </c>
      <c r="D42" s="10"/>
      <c r="E42" s="11">
        <v>536194312</v>
      </c>
      <c r="F42" s="10"/>
      <c r="G42" s="13">
        <f t="shared" si="0"/>
        <v>5.6637326598343524E-3</v>
      </c>
      <c r="H42" s="10"/>
      <c r="I42" s="11">
        <v>8377072785</v>
      </c>
      <c r="J42" s="10"/>
      <c r="K42" s="13">
        <f t="shared" si="1"/>
        <v>1.1994037181778237E-2</v>
      </c>
    </row>
    <row r="43" spans="1:11" x14ac:dyDescent="0.55000000000000004">
      <c r="A43" s="2" t="s">
        <v>135</v>
      </c>
      <c r="C43" s="10" t="s">
        <v>142</v>
      </c>
      <c r="D43" s="10"/>
      <c r="E43" s="11">
        <v>43180466</v>
      </c>
      <c r="F43" s="10"/>
      <c r="G43" s="13">
        <f t="shared" si="0"/>
        <v>4.5610818704668916E-4</v>
      </c>
      <c r="H43" s="10"/>
      <c r="I43" s="11">
        <v>211132572</v>
      </c>
      <c r="J43" s="10"/>
      <c r="K43" s="13">
        <f t="shared" si="1"/>
        <v>3.0229317374284588E-4</v>
      </c>
    </row>
    <row r="44" spans="1:11" x14ac:dyDescent="0.55000000000000004">
      <c r="A44" s="2" t="s">
        <v>114</v>
      </c>
      <c r="C44" s="10" t="s">
        <v>143</v>
      </c>
      <c r="D44" s="10"/>
      <c r="E44" s="11">
        <v>154188</v>
      </c>
      <c r="F44" s="10"/>
      <c r="G44" s="13">
        <f t="shared" si="0"/>
        <v>1.6286625796107644E-6</v>
      </c>
      <c r="H44" s="10"/>
      <c r="I44" s="11">
        <v>238651178</v>
      </c>
      <c r="J44" s="10"/>
      <c r="K44" s="13">
        <f t="shared" si="1"/>
        <v>3.4169347406561615E-4</v>
      </c>
    </row>
    <row r="45" spans="1:11" x14ac:dyDescent="0.55000000000000004">
      <c r="A45" s="2" t="s">
        <v>114</v>
      </c>
      <c r="C45" s="10" t="s">
        <v>144</v>
      </c>
      <c r="D45" s="10"/>
      <c r="E45" s="11">
        <v>105229743</v>
      </c>
      <c r="F45" s="10"/>
      <c r="G45" s="13">
        <f t="shared" si="0"/>
        <v>1.1115245329478155E-3</v>
      </c>
      <c r="H45" s="10"/>
      <c r="I45" s="11">
        <v>3301032764</v>
      </c>
      <c r="J45" s="10"/>
      <c r="K45" s="13">
        <f t="shared" si="1"/>
        <v>4.7263179783490665E-3</v>
      </c>
    </row>
    <row r="46" spans="1:11" x14ac:dyDescent="0.55000000000000004">
      <c r="A46" s="2" t="s">
        <v>114</v>
      </c>
      <c r="C46" s="10" t="s">
        <v>145</v>
      </c>
      <c r="D46" s="10"/>
      <c r="E46" s="11">
        <v>67803901</v>
      </c>
      <c r="F46" s="10"/>
      <c r="G46" s="13">
        <f t="shared" si="0"/>
        <v>7.1620149629240211E-4</v>
      </c>
      <c r="H46" s="10"/>
      <c r="I46" s="11">
        <v>1934807085</v>
      </c>
      <c r="J46" s="10"/>
      <c r="K46" s="13">
        <f t="shared" si="1"/>
        <v>2.7701977424155763E-3</v>
      </c>
    </row>
    <row r="47" spans="1:11" x14ac:dyDescent="0.55000000000000004">
      <c r="A47" s="2" t="s">
        <v>135</v>
      </c>
      <c r="C47" s="10" t="s">
        <v>219</v>
      </c>
      <c r="D47" s="10"/>
      <c r="E47" s="11">
        <v>0</v>
      </c>
      <c r="F47" s="10"/>
      <c r="G47" s="13">
        <f t="shared" si="0"/>
        <v>0</v>
      </c>
      <c r="H47" s="10"/>
      <c r="I47" s="11">
        <v>8959352458</v>
      </c>
      <c r="J47" s="10"/>
      <c r="K47" s="13">
        <f t="shared" si="1"/>
        <v>1.2827727448939463E-2</v>
      </c>
    </row>
    <row r="48" spans="1:11" x14ac:dyDescent="0.55000000000000004">
      <c r="A48" s="2" t="s">
        <v>114</v>
      </c>
      <c r="C48" s="10" t="s">
        <v>146</v>
      </c>
      <c r="D48" s="10"/>
      <c r="E48" s="11">
        <v>64676303</v>
      </c>
      <c r="F48" s="10"/>
      <c r="G48" s="13">
        <f t="shared" si="0"/>
        <v>6.8316519108923798E-4</v>
      </c>
      <c r="H48" s="10"/>
      <c r="I48" s="11">
        <v>614720087</v>
      </c>
      <c r="J48" s="10"/>
      <c r="K48" s="13">
        <f t="shared" si="1"/>
        <v>8.8013746198624594E-4</v>
      </c>
    </row>
    <row r="49" spans="1:11" x14ac:dyDescent="0.55000000000000004">
      <c r="A49" s="2" t="s">
        <v>135</v>
      </c>
      <c r="C49" s="10" t="s">
        <v>220</v>
      </c>
      <c r="D49" s="10"/>
      <c r="E49" s="11">
        <v>0</v>
      </c>
      <c r="F49" s="10"/>
      <c r="G49" s="13">
        <f t="shared" si="0"/>
        <v>0</v>
      </c>
      <c r="H49" s="10"/>
      <c r="I49" s="11">
        <v>9640033878</v>
      </c>
      <c r="J49" s="10"/>
      <c r="K49" s="13">
        <f t="shared" si="1"/>
        <v>1.3802306334662442E-2</v>
      </c>
    </row>
    <row r="50" spans="1:11" x14ac:dyDescent="0.55000000000000004">
      <c r="A50" s="2" t="s">
        <v>135</v>
      </c>
      <c r="C50" s="10" t="s">
        <v>221</v>
      </c>
      <c r="D50" s="10"/>
      <c r="E50" s="11">
        <v>0</v>
      </c>
      <c r="F50" s="10"/>
      <c r="G50" s="13">
        <f t="shared" si="0"/>
        <v>0</v>
      </c>
      <c r="H50" s="10"/>
      <c r="I50" s="11">
        <v>2319064753</v>
      </c>
      <c r="J50" s="10"/>
      <c r="K50" s="13">
        <f t="shared" si="1"/>
        <v>3.3203661455871382E-3</v>
      </c>
    </row>
    <row r="51" spans="1:11" x14ac:dyDescent="0.55000000000000004">
      <c r="A51" s="2" t="s">
        <v>135</v>
      </c>
      <c r="C51" s="10" t="s">
        <v>222</v>
      </c>
      <c r="D51" s="10"/>
      <c r="E51" s="11">
        <v>0</v>
      </c>
      <c r="F51" s="10"/>
      <c r="G51" s="13">
        <f t="shared" si="0"/>
        <v>0</v>
      </c>
      <c r="H51" s="10"/>
      <c r="I51" s="11">
        <v>6138700819</v>
      </c>
      <c r="J51" s="10"/>
      <c r="K51" s="13">
        <f t="shared" si="1"/>
        <v>8.7892045062252042E-3</v>
      </c>
    </row>
    <row r="52" spans="1:11" x14ac:dyDescent="0.55000000000000004">
      <c r="A52" s="2" t="s">
        <v>135</v>
      </c>
      <c r="C52" s="10" t="s">
        <v>223</v>
      </c>
      <c r="D52" s="10"/>
      <c r="E52" s="11">
        <v>0</v>
      </c>
      <c r="F52" s="10"/>
      <c r="G52" s="13">
        <f t="shared" si="0"/>
        <v>0</v>
      </c>
      <c r="H52" s="10"/>
      <c r="I52" s="11">
        <v>773021584</v>
      </c>
      <c r="J52" s="10"/>
      <c r="K52" s="13">
        <f t="shared" si="1"/>
        <v>1.1067887147184563E-3</v>
      </c>
    </row>
    <row r="53" spans="1:11" x14ac:dyDescent="0.55000000000000004">
      <c r="A53" s="2" t="s">
        <v>135</v>
      </c>
      <c r="C53" s="10" t="s">
        <v>224</v>
      </c>
      <c r="D53" s="10"/>
      <c r="E53" s="11">
        <v>0</v>
      </c>
      <c r="F53" s="10"/>
      <c r="G53" s="13">
        <f t="shared" si="0"/>
        <v>0</v>
      </c>
      <c r="H53" s="10"/>
      <c r="I53" s="11">
        <v>1091324592</v>
      </c>
      <c r="J53" s="10"/>
      <c r="K53" s="13">
        <f t="shared" si="1"/>
        <v>1.5625252483510521E-3</v>
      </c>
    </row>
    <row r="54" spans="1:11" x14ac:dyDescent="0.55000000000000004">
      <c r="A54" s="2" t="s">
        <v>135</v>
      </c>
      <c r="C54" s="10" t="s">
        <v>225</v>
      </c>
      <c r="D54" s="10"/>
      <c r="E54" s="11">
        <v>0</v>
      </c>
      <c r="F54" s="10"/>
      <c r="G54" s="13">
        <f t="shared" si="0"/>
        <v>0</v>
      </c>
      <c r="H54" s="10"/>
      <c r="I54" s="11">
        <v>6138700817</v>
      </c>
      <c r="J54" s="10"/>
      <c r="K54" s="13">
        <f t="shared" si="1"/>
        <v>8.789204503361665E-3</v>
      </c>
    </row>
    <row r="55" spans="1:11" x14ac:dyDescent="0.55000000000000004">
      <c r="A55" s="2" t="s">
        <v>135</v>
      </c>
      <c r="C55" s="10" t="s">
        <v>226</v>
      </c>
      <c r="D55" s="10"/>
      <c r="E55" s="11">
        <v>0</v>
      </c>
      <c r="F55" s="10"/>
      <c r="G55" s="13">
        <f t="shared" si="0"/>
        <v>0</v>
      </c>
      <c r="H55" s="10"/>
      <c r="I55" s="11">
        <v>2728311474</v>
      </c>
      <c r="J55" s="10"/>
      <c r="K55" s="13">
        <f t="shared" si="1"/>
        <v>3.9063131122870137E-3</v>
      </c>
    </row>
    <row r="56" spans="1:11" x14ac:dyDescent="0.55000000000000004">
      <c r="A56" s="2" t="s">
        <v>135</v>
      </c>
      <c r="C56" s="10" t="s">
        <v>227</v>
      </c>
      <c r="D56" s="10"/>
      <c r="E56" s="11">
        <v>0</v>
      </c>
      <c r="F56" s="10"/>
      <c r="G56" s="13">
        <f t="shared" si="0"/>
        <v>0</v>
      </c>
      <c r="H56" s="10"/>
      <c r="I56" s="11">
        <v>9776449453</v>
      </c>
      <c r="J56" s="10"/>
      <c r="K56" s="13">
        <f t="shared" si="1"/>
        <v>1.3997621992138094E-2</v>
      </c>
    </row>
    <row r="57" spans="1:11" x14ac:dyDescent="0.55000000000000004">
      <c r="A57" s="2" t="s">
        <v>135</v>
      </c>
      <c r="C57" s="10" t="s">
        <v>228</v>
      </c>
      <c r="D57" s="10"/>
      <c r="E57" s="11">
        <v>0</v>
      </c>
      <c r="F57" s="10"/>
      <c r="G57" s="13">
        <f t="shared" si="0"/>
        <v>0</v>
      </c>
      <c r="H57" s="10"/>
      <c r="I57" s="11">
        <v>15687790981</v>
      </c>
      <c r="J57" s="10"/>
      <c r="K57" s="13">
        <f t="shared" si="1"/>
        <v>2.2461300403525061E-2</v>
      </c>
    </row>
    <row r="58" spans="1:11" x14ac:dyDescent="0.55000000000000004">
      <c r="A58" s="2" t="s">
        <v>135</v>
      </c>
      <c r="C58" s="10" t="s">
        <v>229</v>
      </c>
      <c r="D58" s="10"/>
      <c r="E58" s="11">
        <v>0</v>
      </c>
      <c r="F58" s="10"/>
      <c r="G58" s="13">
        <f t="shared" si="0"/>
        <v>0</v>
      </c>
      <c r="H58" s="10"/>
      <c r="I58" s="11">
        <v>7184553550</v>
      </c>
      <c r="J58" s="10"/>
      <c r="K58" s="13">
        <f t="shared" si="1"/>
        <v>1.0286624531599654E-2</v>
      </c>
    </row>
    <row r="59" spans="1:11" x14ac:dyDescent="0.55000000000000004">
      <c r="A59" s="2" t="s">
        <v>135</v>
      </c>
      <c r="C59" s="10" t="s">
        <v>230</v>
      </c>
      <c r="D59" s="10"/>
      <c r="E59" s="11">
        <v>0</v>
      </c>
      <c r="F59" s="10"/>
      <c r="G59" s="13">
        <f t="shared" si="0"/>
        <v>0</v>
      </c>
      <c r="H59" s="10"/>
      <c r="I59" s="11">
        <v>12050042348</v>
      </c>
      <c r="J59" s="10"/>
      <c r="K59" s="13">
        <f t="shared" si="1"/>
        <v>1.7252882919043939E-2</v>
      </c>
    </row>
    <row r="60" spans="1:11" x14ac:dyDescent="0.55000000000000004">
      <c r="A60" s="2" t="s">
        <v>135</v>
      </c>
      <c r="C60" s="10" t="s">
        <v>231</v>
      </c>
      <c r="D60" s="10"/>
      <c r="E60" s="11">
        <v>0</v>
      </c>
      <c r="F60" s="10"/>
      <c r="G60" s="13">
        <f t="shared" si="0"/>
        <v>0</v>
      </c>
      <c r="H60" s="10"/>
      <c r="I60" s="11">
        <v>7184553550</v>
      </c>
      <c r="J60" s="10"/>
      <c r="K60" s="13">
        <f t="shared" si="1"/>
        <v>1.0286624531599654E-2</v>
      </c>
    </row>
    <row r="61" spans="1:11" x14ac:dyDescent="0.55000000000000004">
      <c r="A61" s="2" t="s">
        <v>135</v>
      </c>
      <c r="C61" s="10" t="s">
        <v>232</v>
      </c>
      <c r="D61" s="10"/>
      <c r="E61" s="11">
        <v>0</v>
      </c>
      <c r="F61" s="10"/>
      <c r="G61" s="13">
        <f t="shared" si="0"/>
        <v>0</v>
      </c>
      <c r="H61" s="10"/>
      <c r="I61" s="11">
        <v>295567072</v>
      </c>
      <c r="J61" s="10"/>
      <c r="K61" s="13">
        <f t="shared" si="1"/>
        <v>4.231839142695625E-4</v>
      </c>
    </row>
    <row r="62" spans="1:11" x14ac:dyDescent="0.55000000000000004">
      <c r="A62" s="2" t="s">
        <v>114</v>
      </c>
      <c r="C62" s="10" t="s">
        <v>147</v>
      </c>
      <c r="D62" s="10"/>
      <c r="E62" s="11">
        <v>17078743</v>
      </c>
      <c r="F62" s="10"/>
      <c r="G62" s="13">
        <f t="shared" si="0"/>
        <v>1.803999638810367E-4</v>
      </c>
      <c r="H62" s="10"/>
      <c r="I62" s="11">
        <v>389183378</v>
      </c>
      <c r="J62" s="10"/>
      <c r="K62" s="13">
        <f t="shared" si="1"/>
        <v>5.572208844383408E-4</v>
      </c>
    </row>
    <row r="63" spans="1:11" x14ac:dyDescent="0.55000000000000004">
      <c r="A63" s="2" t="s">
        <v>114</v>
      </c>
      <c r="C63" s="10" t="s">
        <v>148</v>
      </c>
      <c r="D63" s="10"/>
      <c r="E63" s="11">
        <v>155101335</v>
      </c>
      <c r="F63" s="10"/>
      <c r="G63" s="13">
        <f t="shared" si="0"/>
        <v>1.6383099875617645E-3</v>
      </c>
      <c r="H63" s="10"/>
      <c r="I63" s="11">
        <v>4578182591</v>
      </c>
      <c r="J63" s="10"/>
      <c r="K63" s="13">
        <f t="shared" si="1"/>
        <v>6.554902127596093E-3</v>
      </c>
    </row>
    <row r="64" spans="1:11" x14ac:dyDescent="0.55000000000000004">
      <c r="A64" s="2" t="s">
        <v>135</v>
      </c>
      <c r="C64" s="10" t="s">
        <v>233</v>
      </c>
      <c r="D64" s="10"/>
      <c r="E64" s="11">
        <v>0</v>
      </c>
      <c r="F64" s="10"/>
      <c r="G64" s="13">
        <f t="shared" si="0"/>
        <v>0</v>
      </c>
      <c r="H64" s="10"/>
      <c r="I64" s="11">
        <v>7856557376</v>
      </c>
      <c r="J64" s="10"/>
      <c r="K64" s="13">
        <f t="shared" si="1"/>
        <v>1.1248779103035818E-2</v>
      </c>
    </row>
    <row r="65" spans="1:11" x14ac:dyDescent="0.55000000000000004">
      <c r="A65" s="2" t="s">
        <v>135</v>
      </c>
      <c r="C65" s="10" t="s">
        <v>234</v>
      </c>
      <c r="D65" s="10"/>
      <c r="E65" s="11">
        <v>0</v>
      </c>
      <c r="F65" s="10"/>
      <c r="G65" s="13">
        <f t="shared" si="0"/>
        <v>0</v>
      </c>
      <c r="H65" s="10"/>
      <c r="I65" s="11">
        <v>471393442</v>
      </c>
      <c r="J65" s="10"/>
      <c r="K65" s="13">
        <f t="shared" si="1"/>
        <v>6.7492674538035819E-4</v>
      </c>
    </row>
    <row r="66" spans="1:11" x14ac:dyDescent="0.55000000000000004">
      <c r="A66" s="2" t="s">
        <v>114</v>
      </c>
      <c r="C66" s="10" t="s">
        <v>149</v>
      </c>
      <c r="D66" s="10"/>
      <c r="E66" s="11">
        <v>154008229</v>
      </c>
      <c r="F66" s="10"/>
      <c r="G66" s="13">
        <f t="shared" si="0"/>
        <v>1.626763687994042E-3</v>
      </c>
      <c r="H66" s="10"/>
      <c r="I66" s="11">
        <v>5565062912</v>
      </c>
      <c r="J66" s="10"/>
      <c r="K66" s="13">
        <f t="shared" si="1"/>
        <v>7.9678872559137102E-3</v>
      </c>
    </row>
    <row r="67" spans="1:11" x14ac:dyDescent="0.55000000000000004">
      <c r="A67" s="2" t="s">
        <v>114</v>
      </c>
      <c r="C67" s="10" t="s">
        <v>150</v>
      </c>
      <c r="D67" s="10"/>
      <c r="E67" s="11">
        <v>43482701</v>
      </c>
      <c r="F67" s="10"/>
      <c r="G67" s="13">
        <f t="shared" si="0"/>
        <v>4.5930064582914081E-4</v>
      </c>
      <c r="H67" s="10"/>
      <c r="I67" s="11">
        <v>2495107343</v>
      </c>
      <c r="J67" s="10"/>
      <c r="K67" s="13">
        <f t="shared" si="1"/>
        <v>3.572418553895841E-3</v>
      </c>
    </row>
    <row r="68" spans="1:11" x14ac:dyDescent="0.55000000000000004">
      <c r="A68" s="2" t="s">
        <v>114</v>
      </c>
      <c r="C68" s="10" t="s">
        <v>151</v>
      </c>
      <c r="D68" s="10"/>
      <c r="E68" s="11">
        <v>1211959193</v>
      </c>
      <c r="F68" s="10"/>
      <c r="G68" s="13">
        <f t="shared" si="0"/>
        <v>1.280172637075752E-2</v>
      </c>
      <c r="H68" s="10"/>
      <c r="I68" s="11">
        <v>4927300652</v>
      </c>
      <c r="J68" s="10"/>
      <c r="K68" s="13">
        <f t="shared" si="1"/>
        <v>7.0547587137728502E-3</v>
      </c>
    </row>
    <row r="69" spans="1:11" x14ac:dyDescent="0.55000000000000004">
      <c r="A69" s="2" t="s">
        <v>114</v>
      </c>
      <c r="C69" s="10" t="s">
        <v>152</v>
      </c>
      <c r="D69" s="10"/>
      <c r="E69" s="11">
        <v>12238807</v>
      </c>
      <c r="F69" s="10"/>
      <c r="G69" s="13">
        <f t="shared" si="0"/>
        <v>1.29276512958066E-4</v>
      </c>
      <c r="H69" s="10"/>
      <c r="I69" s="11">
        <v>607002299</v>
      </c>
      <c r="J69" s="10"/>
      <c r="K69" s="13">
        <f t="shared" si="1"/>
        <v>8.6908736864112982E-4</v>
      </c>
    </row>
    <row r="70" spans="1:11" x14ac:dyDescent="0.55000000000000004">
      <c r="A70" s="2" t="s">
        <v>135</v>
      </c>
      <c r="C70" s="10" t="s">
        <v>153</v>
      </c>
      <c r="D70" s="10"/>
      <c r="E70" s="11">
        <v>4551112325</v>
      </c>
      <c r="F70" s="10"/>
      <c r="G70" s="13">
        <f t="shared" si="0"/>
        <v>4.8072653768988789E-2</v>
      </c>
      <c r="H70" s="10"/>
      <c r="I70" s="11">
        <v>12441815311</v>
      </c>
      <c r="J70" s="10"/>
      <c r="K70" s="13">
        <f t="shared" si="1"/>
        <v>1.7813811492262421E-2</v>
      </c>
    </row>
    <row r="71" spans="1:11" x14ac:dyDescent="0.55000000000000004">
      <c r="A71" s="2" t="s">
        <v>135</v>
      </c>
      <c r="C71" s="10" t="s">
        <v>154</v>
      </c>
      <c r="D71" s="10"/>
      <c r="E71" s="11">
        <v>4773117807</v>
      </c>
      <c r="F71" s="10"/>
      <c r="G71" s="13">
        <f t="shared" si="0"/>
        <v>5.041766129876965E-2</v>
      </c>
      <c r="H71" s="10"/>
      <c r="I71" s="11">
        <v>13048733149</v>
      </c>
      <c r="J71" s="10"/>
      <c r="K71" s="13">
        <f t="shared" si="1"/>
        <v>1.8682777932221131E-2</v>
      </c>
    </row>
    <row r="72" spans="1:11" x14ac:dyDescent="0.55000000000000004">
      <c r="A72" s="2" t="s">
        <v>135</v>
      </c>
      <c r="C72" s="10" t="s">
        <v>155</v>
      </c>
      <c r="D72" s="10"/>
      <c r="E72" s="11">
        <v>3741138360</v>
      </c>
      <c r="F72" s="10"/>
      <c r="G72" s="13">
        <f t="shared" si="0"/>
        <v>3.9517031494528655E-2</v>
      </c>
      <c r="H72" s="10"/>
      <c r="I72" s="11">
        <v>11414380375</v>
      </c>
      <c r="J72" s="10"/>
      <c r="K72" s="13">
        <f t="shared" si="1"/>
        <v>1.6342761503738066E-2</v>
      </c>
    </row>
    <row r="73" spans="1:11" x14ac:dyDescent="0.55000000000000004">
      <c r="A73" s="2" t="s">
        <v>135</v>
      </c>
      <c r="C73" s="10" t="s">
        <v>156</v>
      </c>
      <c r="D73" s="10"/>
      <c r="E73" s="11">
        <v>5556007123</v>
      </c>
      <c r="F73" s="10"/>
      <c r="G73" s="13">
        <f t="shared" ref="G73:G94" si="2">E73/$E$95</f>
        <v>5.8687192863782926E-2</v>
      </c>
      <c r="H73" s="10"/>
      <c r="I73" s="11">
        <v>15672677317</v>
      </c>
      <c r="J73" s="10"/>
      <c r="K73" s="13">
        <f t="shared" ref="K73:K94" si="3">I73/$I$95</f>
        <v>2.2439661120613075E-2</v>
      </c>
    </row>
    <row r="74" spans="1:11" x14ac:dyDescent="0.55000000000000004">
      <c r="A74" s="2" t="s">
        <v>135</v>
      </c>
      <c r="C74" s="10" t="s">
        <v>157</v>
      </c>
      <c r="D74" s="10"/>
      <c r="E74" s="11">
        <v>1049508488</v>
      </c>
      <c r="F74" s="10"/>
      <c r="G74" s="13">
        <f t="shared" si="2"/>
        <v>1.1085786192112701E-2</v>
      </c>
      <c r="H74" s="10"/>
      <c r="I74" s="11">
        <v>3409954795</v>
      </c>
      <c r="J74" s="10"/>
      <c r="K74" s="13">
        <f t="shared" si="3"/>
        <v>4.8822692185087639E-3</v>
      </c>
    </row>
    <row r="75" spans="1:11" x14ac:dyDescent="0.55000000000000004">
      <c r="A75" s="2" t="s">
        <v>135</v>
      </c>
      <c r="C75" s="10" t="s">
        <v>158</v>
      </c>
      <c r="D75" s="10"/>
      <c r="E75" s="11">
        <v>3651034516</v>
      </c>
      <c r="F75" s="10"/>
      <c r="G75" s="13">
        <f t="shared" si="2"/>
        <v>3.856527935427205E-2</v>
      </c>
      <c r="H75" s="10"/>
      <c r="I75" s="11">
        <v>10122101509</v>
      </c>
      <c r="J75" s="10"/>
      <c r="K75" s="13">
        <f t="shared" si="3"/>
        <v>1.4492516058123232E-2</v>
      </c>
    </row>
    <row r="76" spans="1:11" x14ac:dyDescent="0.55000000000000004">
      <c r="A76" s="2" t="s">
        <v>135</v>
      </c>
      <c r="C76" s="10" t="s">
        <v>159</v>
      </c>
      <c r="D76" s="10"/>
      <c r="E76" s="11">
        <v>381605483</v>
      </c>
      <c r="F76" s="10"/>
      <c r="G76" s="13">
        <f t="shared" si="2"/>
        <v>4.0308361891742009E-3</v>
      </c>
      <c r="H76" s="10"/>
      <c r="I76" s="11">
        <v>1176530490</v>
      </c>
      <c r="J76" s="10"/>
      <c r="K76" s="13">
        <f t="shared" si="3"/>
        <v>1.6845204529944606E-3</v>
      </c>
    </row>
    <row r="77" spans="1:11" x14ac:dyDescent="0.55000000000000004">
      <c r="A77" s="2" t="s">
        <v>135</v>
      </c>
      <c r="C77" s="10" t="s">
        <v>160</v>
      </c>
      <c r="D77" s="10"/>
      <c r="E77" s="11">
        <v>666016436</v>
      </c>
      <c r="F77" s="10"/>
      <c r="G77" s="13">
        <f t="shared" si="2"/>
        <v>7.0350224837142164E-3</v>
      </c>
      <c r="H77" s="10"/>
      <c r="I77" s="11">
        <v>1820753448</v>
      </c>
      <c r="J77" s="10"/>
      <c r="K77" s="13">
        <f t="shared" si="3"/>
        <v>2.6068992253793495E-3</v>
      </c>
    </row>
    <row r="78" spans="1:11" x14ac:dyDescent="0.55000000000000004">
      <c r="A78" s="2" t="s">
        <v>135</v>
      </c>
      <c r="C78" s="10" t="s">
        <v>235</v>
      </c>
      <c r="D78" s="10"/>
      <c r="E78" s="11">
        <v>290642468</v>
      </c>
      <c r="F78" s="10"/>
      <c r="G78" s="13">
        <f t="shared" si="2"/>
        <v>3.0700087664235808E-3</v>
      </c>
      <c r="H78" s="10"/>
      <c r="I78" s="11">
        <v>6190558777</v>
      </c>
      <c r="J78" s="10"/>
      <c r="K78" s="13">
        <f t="shared" si="3"/>
        <v>8.863453148010533E-3</v>
      </c>
    </row>
    <row r="79" spans="1:11" x14ac:dyDescent="0.55000000000000004">
      <c r="A79" s="2" t="s">
        <v>135</v>
      </c>
      <c r="C79" s="10" t="s">
        <v>161</v>
      </c>
      <c r="D79" s="10"/>
      <c r="E79" s="11">
        <v>802117794</v>
      </c>
      <c r="F79" s="10"/>
      <c r="G79" s="13">
        <f t="shared" si="2"/>
        <v>8.4726388274556762E-3</v>
      </c>
      <c r="H79" s="10"/>
      <c r="I79" s="11">
        <v>3468686364</v>
      </c>
      <c r="J79" s="10"/>
      <c r="K79" s="13">
        <f t="shared" si="3"/>
        <v>4.9663592867712153E-3</v>
      </c>
    </row>
    <row r="80" spans="1:11" x14ac:dyDescent="0.55000000000000004">
      <c r="A80" s="2" t="s">
        <v>135</v>
      </c>
      <c r="C80" s="10" t="s">
        <v>162</v>
      </c>
      <c r="D80" s="10"/>
      <c r="E80" s="11">
        <v>5966397257</v>
      </c>
      <c r="F80" s="10"/>
      <c r="G80" s="13">
        <f t="shared" si="2"/>
        <v>6.3022076604977106E-2</v>
      </c>
      <c r="H80" s="10"/>
      <c r="I80" s="11">
        <v>16310916414</v>
      </c>
      <c r="J80" s="10"/>
      <c r="K80" s="13">
        <f t="shared" si="3"/>
        <v>2.3353472383419546E-2</v>
      </c>
    </row>
    <row r="81" spans="1:11" x14ac:dyDescent="0.55000000000000004">
      <c r="A81" s="2" t="s">
        <v>135</v>
      </c>
      <c r="C81" s="10" t="s">
        <v>163</v>
      </c>
      <c r="D81" s="10"/>
      <c r="E81" s="11">
        <v>9573986298</v>
      </c>
      <c r="F81" s="10"/>
      <c r="G81" s="13">
        <f t="shared" si="2"/>
        <v>0.10112844852555837</v>
      </c>
      <c r="H81" s="10"/>
      <c r="I81" s="11">
        <v>26173331004</v>
      </c>
      <c r="J81" s="10"/>
      <c r="K81" s="13">
        <f t="shared" si="3"/>
        <v>3.7474176635432579E-2</v>
      </c>
    </row>
    <row r="82" spans="1:11" x14ac:dyDescent="0.55000000000000004">
      <c r="A82" s="2" t="s">
        <v>135</v>
      </c>
      <c r="C82" s="10" t="s">
        <v>164</v>
      </c>
      <c r="D82" s="10"/>
      <c r="E82" s="11">
        <v>3844582999</v>
      </c>
      <c r="F82" s="10"/>
      <c r="G82" s="13">
        <f t="shared" si="2"/>
        <v>4.0609700266421703E-2</v>
      </c>
      <c r="H82" s="10"/>
      <c r="I82" s="11">
        <v>11354711315</v>
      </c>
      <c r="J82" s="10"/>
      <c r="K82" s="13">
        <f t="shared" si="3"/>
        <v>1.6257329164469956E-2</v>
      </c>
    </row>
    <row r="83" spans="1:11" x14ac:dyDescent="0.55000000000000004">
      <c r="A83" s="2" t="s">
        <v>135</v>
      </c>
      <c r="C83" s="10" t="s">
        <v>165</v>
      </c>
      <c r="D83" s="10"/>
      <c r="E83" s="11">
        <v>6302032321</v>
      </c>
      <c r="F83" s="10"/>
      <c r="G83" s="13">
        <f t="shared" si="2"/>
        <v>6.6567334790711807E-2</v>
      </c>
      <c r="H83" s="10"/>
      <c r="I83" s="11">
        <v>18873239931</v>
      </c>
      <c r="J83" s="10"/>
      <c r="K83" s="13">
        <f t="shared" si="3"/>
        <v>2.7022129004103636E-2</v>
      </c>
    </row>
    <row r="84" spans="1:11" x14ac:dyDescent="0.55000000000000004">
      <c r="A84" s="2" t="s">
        <v>135</v>
      </c>
      <c r="C84" s="10" t="s">
        <v>166</v>
      </c>
      <c r="D84" s="10"/>
      <c r="E84" s="11">
        <v>3650479459</v>
      </c>
      <c r="F84" s="10"/>
      <c r="G84" s="13">
        <f t="shared" si="2"/>
        <v>3.855941637812961E-2</v>
      </c>
      <c r="H84" s="10"/>
      <c r="I84" s="11">
        <v>11065100930</v>
      </c>
      <c r="J84" s="10"/>
      <c r="K84" s="13">
        <f t="shared" si="3"/>
        <v>1.5842673852874845E-2</v>
      </c>
    </row>
    <row r="85" spans="1:11" x14ac:dyDescent="0.55000000000000004">
      <c r="A85" s="2" t="s">
        <v>135</v>
      </c>
      <c r="C85" s="10" t="s">
        <v>167</v>
      </c>
      <c r="D85" s="10"/>
      <c r="E85" s="11">
        <v>85074409</v>
      </c>
      <c r="F85" s="10"/>
      <c r="G85" s="13">
        <f t="shared" si="2"/>
        <v>8.9862704244689099E-4</v>
      </c>
      <c r="H85" s="10"/>
      <c r="I85" s="11">
        <v>373487586</v>
      </c>
      <c r="J85" s="10"/>
      <c r="K85" s="13">
        <f t="shared" si="3"/>
        <v>5.3474812841996773E-4</v>
      </c>
    </row>
    <row r="86" spans="1:11" x14ac:dyDescent="0.55000000000000004">
      <c r="A86" s="2" t="s">
        <v>135</v>
      </c>
      <c r="C86" s="10" t="s">
        <v>168</v>
      </c>
      <c r="D86" s="10"/>
      <c r="E86" s="11">
        <v>9216929855</v>
      </c>
      <c r="F86" s="10"/>
      <c r="G86" s="13">
        <f t="shared" si="2"/>
        <v>9.735691982343482E-2</v>
      </c>
      <c r="H86" s="10"/>
      <c r="I86" s="11">
        <v>30311481927</v>
      </c>
      <c r="J86" s="10"/>
      <c r="K86" s="13">
        <f t="shared" si="3"/>
        <v>4.339905484863673E-2</v>
      </c>
    </row>
    <row r="87" spans="1:11" x14ac:dyDescent="0.55000000000000004">
      <c r="A87" s="2" t="s">
        <v>135</v>
      </c>
      <c r="C87" s="10" t="s">
        <v>169</v>
      </c>
      <c r="D87" s="10"/>
      <c r="E87" s="11">
        <v>525166022</v>
      </c>
      <c r="F87" s="10"/>
      <c r="G87" s="13">
        <f t="shared" si="2"/>
        <v>5.5472426395986943E-3</v>
      </c>
      <c r="H87" s="10"/>
      <c r="I87" s="11">
        <v>1767039678</v>
      </c>
      <c r="J87" s="10"/>
      <c r="K87" s="13">
        <f t="shared" si="3"/>
        <v>2.5299934886037216E-3</v>
      </c>
    </row>
    <row r="88" spans="1:11" x14ac:dyDescent="0.55000000000000004">
      <c r="A88" s="2" t="s">
        <v>135</v>
      </c>
      <c r="C88" s="10" t="s">
        <v>170</v>
      </c>
      <c r="D88" s="10"/>
      <c r="E88" s="11">
        <v>205194518</v>
      </c>
      <c r="F88" s="10"/>
      <c r="G88" s="13">
        <f t="shared" si="2"/>
        <v>2.1674360716000432E-3</v>
      </c>
      <c r="H88" s="10"/>
      <c r="I88" s="11">
        <v>264767120</v>
      </c>
      <c r="J88" s="10"/>
      <c r="K88" s="13">
        <f t="shared" si="3"/>
        <v>3.7908548287638404E-4</v>
      </c>
    </row>
    <row r="89" spans="1:11" x14ac:dyDescent="0.55000000000000004">
      <c r="A89" s="2" t="s">
        <v>135</v>
      </c>
      <c r="C89" s="10" t="s">
        <v>171</v>
      </c>
      <c r="D89" s="10"/>
      <c r="E89" s="11">
        <v>2000646566</v>
      </c>
      <c r="F89" s="10"/>
      <c r="G89" s="13">
        <f t="shared" si="2"/>
        <v>2.1132501861824381E-2</v>
      </c>
      <c r="H89" s="10"/>
      <c r="I89" s="11">
        <v>2581479440</v>
      </c>
      <c r="J89" s="10"/>
      <c r="K89" s="13">
        <f t="shared" si="3"/>
        <v>3.6960834866801343E-3</v>
      </c>
    </row>
    <row r="90" spans="1:11" x14ac:dyDescent="0.55000000000000004">
      <c r="A90" s="2" t="s">
        <v>114</v>
      </c>
      <c r="C90" s="10" t="s">
        <v>172</v>
      </c>
      <c r="D90" s="10"/>
      <c r="E90" s="11">
        <v>1920411772</v>
      </c>
      <c r="F90" s="10"/>
      <c r="G90" s="13">
        <f t="shared" si="2"/>
        <v>2.0284994879630057E-2</v>
      </c>
      <c r="H90" s="10"/>
      <c r="I90" s="11">
        <v>1920411772</v>
      </c>
      <c r="J90" s="10"/>
      <c r="K90" s="13">
        <f t="shared" si="3"/>
        <v>2.7495869725444474E-3</v>
      </c>
    </row>
    <row r="91" spans="1:11" x14ac:dyDescent="0.55000000000000004">
      <c r="A91" s="2" t="s">
        <v>114</v>
      </c>
      <c r="C91" s="10" t="s">
        <v>173</v>
      </c>
      <c r="D91" s="10"/>
      <c r="E91" s="11">
        <v>140654275</v>
      </c>
      <c r="F91" s="10"/>
      <c r="G91" s="13">
        <f t="shared" si="2"/>
        <v>1.4857080599967691E-3</v>
      </c>
      <c r="H91" s="10"/>
      <c r="I91" s="11">
        <v>140654275</v>
      </c>
      <c r="J91" s="10"/>
      <c r="K91" s="13">
        <f t="shared" si="3"/>
        <v>2.0138449878898376E-4</v>
      </c>
    </row>
    <row r="92" spans="1:11" x14ac:dyDescent="0.55000000000000004">
      <c r="A92" s="2" t="s">
        <v>135</v>
      </c>
      <c r="C92" s="10" t="s">
        <v>174</v>
      </c>
      <c r="D92" s="10"/>
      <c r="E92" s="11">
        <v>2184328764</v>
      </c>
      <c r="F92" s="10"/>
      <c r="G92" s="13">
        <f t="shared" si="2"/>
        <v>2.3072706822153687E-2</v>
      </c>
      <c r="H92" s="10"/>
      <c r="I92" s="11">
        <v>2184328764</v>
      </c>
      <c r="J92" s="10"/>
      <c r="K92" s="13">
        <f t="shared" si="3"/>
        <v>3.1274552680926361E-3</v>
      </c>
    </row>
    <row r="93" spans="1:11" x14ac:dyDescent="0.55000000000000004">
      <c r="A93" s="2" t="s">
        <v>135</v>
      </c>
      <c r="C93" s="10" t="s">
        <v>175</v>
      </c>
      <c r="D93" s="10"/>
      <c r="E93" s="11">
        <v>1280810952</v>
      </c>
      <c r="F93" s="10"/>
      <c r="G93" s="13">
        <f t="shared" si="2"/>
        <v>1.352899621940773E-2</v>
      </c>
      <c r="H93" s="10"/>
      <c r="I93" s="11">
        <v>1280810952</v>
      </c>
      <c r="J93" s="10"/>
      <c r="K93" s="13">
        <f t="shared" si="3"/>
        <v>1.8338260363004331E-3</v>
      </c>
    </row>
    <row r="94" spans="1:11" ht="24.75" thickBot="1" x14ac:dyDescent="0.6">
      <c r="A94" s="2" t="s">
        <v>135</v>
      </c>
      <c r="C94" s="10" t="s">
        <v>176</v>
      </c>
      <c r="D94" s="10"/>
      <c r="E94" s="11">
        <v>4716164376</v>
      </c>
      <c r="F94" s="10"/>
      <c r="G94" s="13">
        <f t="shared" si="2"/>
        <v>4.9816071539189502E-2</v>
      </c>
      <c r="H94" s="10"/>
      <c r="I94" s="11">
        <v>4716164376</v>
      </c>
      <c r="J94" s="10"/>
      <c r="K94" s="13">
        <f t="shared" si="3"/>
        <v>6.7524602367558346E-3</v>
      </c>
    </row>
    <row r="95" spans="1:11" ht="25.5" thickBot="1" x14ac:dyDescent="0.65">
      <c r="A95" s="3" t="s">
        <v>35</v>
      </c>
      <c r="C95" s="10" t="s">
        <v>35</v>
      </c>
      <c r="D95" s="10"/>
      <c r="E95" s="12">
        <f>SUM(E8:E94)</f>
        <v>94671543345</v>
      </c>
      <c r="F95" s="10"/>
      <c r="G95" s="14">
        <f>SUM(G8:G94)</f>
        <v>1.0000000000000002</v>
      </c>
      <c r="H95" s="10"/>
      <c r="I95" s="12">
        <f>SUM(I8:I94)</f>
        <v>698436452884</v>
      </c>
      <c r="J95" s="10"/>
      <c r="K95" s="14">
        <f>SUM(K8:K94)</f>
        <v>1.0000000000000002</v>
      </c>
    </row>
    <row r="96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:E10"/>
    </sheetView>
  </sheetViews>
  <sheetFormatPr defaultRowHeight="24" x14ac:dyDescent="0.55000000000000004"/>
  <cols>
    <col min="1" max="1" width="19.57031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</row>
    <row r="4" spans="1:5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6" spans="1:5" ht="24.75" x14ac:dyDescent="0.55000000000000004">
      <c r="A6" s="18" t="s">
        <v>236</v>
      </c>
      <c r="C6" s="18" t="s">
        <v>179</v>
      </c>
      <c r="E6" s="18" t="s">
        <v>6</v>
      </c>
    </row>
    <row r="7" spans="1:5" ht="24.75" x14ac:dyDescent="0.55000000000000004">
      <c r="A7" s="18" t="s">
        <v>236</v>
      </c>
      <c r="C7" s="18" t="s">
        <v>104</v>
      </c>
      <c r="E7" s="18" t="s">
        <v>104</v>
      </c>
    </row>
    <row r="8" spans="1:5" ht="24.75" x14ac:dyDescent="0.6">
      <c r="A8" s="3" t="s">
        <v>241</v>
      </c>
      <c r="C8" s="11">
        <v>3662574</v>
      </c>
      <c r="D8" s="10"/>
      <c r="E8" s="11">
        <v>76967577</v>
      </c>
    </row>
    <row r="9" spans="1:5" ht="24.75" x14ac:dyDescent="0.6">
      <c r="A9" s="3" t="s">
        <v>242</v>
      </c>
      <c r="C9" s="11">
        <v>0</v>
      </c>
      <c r="D9" s="10"/>
      <c r="E9" s="11">
        <v>339784553</v>
      </c>
    </row>
    <row r="10" spans="1:5" ht="24.75" x14ac:dyDescent="0.6">
      <c r="A10" s="3" t="s">
        <v>35</v>
      </c>
      <c r="C10" s="12">
        <f>SUM(C8:C9)</f>
        <v>3662574</v>
      </c>
      <c r="D10" s="10"/>
      <c r="E10" s="12">
        <f>SUM(E8:E9)</f>
        <v>416752130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topLeftCell="B13" workbookViewId="0">
      <selection activeCell="U25" sqref="U25"/>
    </sheetView>
  </sheetViews>
  <sheetFormatPr defaultRowHeight="24" x14ac:dyDescent="0.55000000000000004"/>
  <cols>
    <col min="1" max="1" width="38.8554687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  <c r="N3" s="19" t="s">
        <v>177</v>
      </c>
      <c r="O3" s="19" t="s">
        <v>177</v>
      </c>
      <c r="P3" s="19" t="s">
        <v>177</v>
      </c>
      <c r="Q3" s="19" t="s">
        <v>177</v>
      </c>
      <c r="R3" s="19" t="s">
        <v>177</v>
      </c>
      <c r="S3" s="19" t="s">
        <v>177</v>
      </c>
      <c r="T3" s="19" t="s">
        <v>177</v>
      </c>
      <c r="U3" s="19" t="s">
        <v>177</v>
      </c>
    </row>
    <row r="4" spans="1:21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6" spans="1:21" ht="24.75" x14ac:dyDescent="0.55000000000000004">
      <c r="A6" s="18" t="s">
        <v>3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H6" s="18" t="s">
        <v>179</v>
      </c>
      <c r="I6" s="18" t="s">
        <v>179</v>
      </c>
      <c r="J6" s="18" t="s">
        <v>179</v>
      </c>
      <c r="K6" s="18" t="s">
        <v>179</v>
      </c>
      <c r="M6" s="18" t="s">
        <v>180</v>
      </c>
      <c r="N6" s="18" t="s">
        <v>180</v>
      </c>
      <c r="O6" s="18" t="s">
        <v>180</v>
      </c>
      <c r="P6" s="18" t="s">
        <v>180</v>
      </c>
      <c r="Q6" s="18" t="s">
        <v>180</v>
      </c>
      <c r="R6" s="18" t="s">
        <v>180</v>
      </c>
      <c r="S6" s="18" t="s">
        <v>180</v>
      </c>
      <c r="T6" s="18" t="s">
        <v>180</v>
      </c>
      <c r="U6" s="18" t="s">
        <v>180</v>
      </c>
    </row>
    <row r="7" spans="1:21" ht="25.5" thickBot="1" x14ac:dyDescent="0.6">
      <c r="A7" s="18" t="s">
        <v>3</v>
      </c>
      <c r="C7" s="18" t="s">
        <v>202</v>
      </c>
      <c r="E7" s="18" t="s">
        <v>203</v>
      </c>
      <c r="G7" s="18" t="s">
        <v>204</v>
      </c>
      <c r="I7" s="18" t="s">
        <v>104</v>
      </c>
      <c r="K7" s="18" t="s">
        <v>205</v>
      </c>
      <c r="M7" s="18" t="s">
        <v>202</v>
      </c>
      <c r="O7" s="18" t="s">
        <v>203</v>
      </c>
      <c r="Q7" s="18" t="s">
        <v>204</v>
      </c>
      <c r="S7" s="18" t="s">
        <v>104</v>
      </c>
      <c r="U7" s="18" t="s">
        <v>205</v>
      </c>
    </row>
    <row r="8" spans="1:21" x14ac:dyDescent="0.55000000000000004">
      <c r="A8" s="2" t="s">
        <v>16</v>
      </c>
      <c r="C8" s="6">
        <v>0</v>
      </c>
      <c r="D8" s="6"/>
      <c r="E8" s="6">
        <v>-18729037864</v>
      </c>
      <c r="F8" s="6"/>
      <c r="G8" s="6">
        <v>31982155780</v>
      </c>
      <c r="H8" s="6"/>
      <c r="I8" s="6">
        <f>C8+E8+G8</f>
        <v>13253117916</v>
      </c>
      <c r="J8" s="6"/>
      <c r="K8" s="7">
        <f>I8/$I$32</f>
        <v>-0.5758426761341835</v>
      </c>
      <c r="L8" s="6"/>
      <c r="M8" s="6">
        <v>0</v>
      </c>
      <c r="N8" s="6"/>
      <c r="O8" s="6">
        <v>-28569959165</v>
      </c>
      <c r="P8" s="6"/>
      <c r="Q8" s="6">
        <v>1281828053950</v>
      </c>
      <c r="S8" s="6">
        <f>M8+O8+Q8</f>
        <v>1253258094785</v>
      </c>
      <c r="U8" s="13">
        <f>S8/$S$32</f>
        <v>9.28086251804425E-2</v>
      </c>
    </row>
    <row r="9" spans="1:21" x14ac:dyDescent="0.55000000000000004">
      <c r="A9" s="2" t="s">
        <v>26</v>
      </c>
      <c r="C9" s="6">
        <v>0</v>
      </c>
      <c r="D9" s="6"/>
      <c r="E9" s="6">
        <v>-17202813960</v>
      </c>
      <c r="F9" s="6"/>
      <c r="G9" s="6">
        <v>2657894403</v>
      </c>
      <c r="H9" s="6"/>
      <c r="I9" s="6">
        <f t="shared" ref="I9:I31" si="0">C9+E9+G9</f>
        <v>-14544919557</v>
      </c>
      <c r="J9" s="6"/>
      <c r="K9" s="7">
        <f t="shared" ref="K9:K31" si="1">I9/$I$32</f>
        <v>0.63197094109815222</v>
      </c>
      <c r="L9" s="6"/>
      <c r="M9" s="6">
        <v>0</v>
      </c>
      <c r="N9" s="6"/>
      <c r="O9" s="6">
        <v>-30786232264</v>
      </c>
      <c r="P9" s="6"/>
      <c r="Q9" s="6">
        <v>373991347913</v>
      </c>
      <c r="S9" s="6">
        <f t="shared" ref="S9:S31" si="2">M9+O9+Q9</f>
        <v>343205115649</v>
      </c>
      <c r="U9" s="13">
        <f t="shared" ref="U9:U31" si="3">S9/$S$32</f>
        <v>2.5415670619500633E-2</v>
      </c>
    </row>
    <row r="10" spans="1:21" x14ac:dyDescent="0.55000000000000004">
      <c r="A10" s="2" t="s">
        <v>21</v>
      </c>
      <c r="C10" s="6">
        <v>0</v>
      </c>
      <c r="D10" s="6"/>
      <c r="E10" s="6">
        <v>44964914711</v>
      </c>
      <c r="F10" s="6"/>
      <c r="G10" s="6">
        <v>-57847866893</v>
      </c>
      <c r="H10" s="6"/>
      <c r="I10" s="6">
        <f t="shared" si="0"/>
        <v>-12882952182</v>
      </c>
      <c r="J10" s="6"/>
      <c r="K10" s="7">
        <f t="shared" si="1"/>
        <v>0.55975912294837826</v>
      </c>
      <c r="L10" s="6"/>
      <c r="M10" s="6">
        <v>352457317500</v>
      </c>
      <c r="N10" s="6"/>
      <c r="O10" s="6">
        <v>-636727004193</v>
      </c>
      <c r="P10" s="6"/>
      <c r="Q10" s="6">
        <v>-219818504493</v>
      </c>
      <c r="S10" s="6">
        <f t="shared" si="2"/>
        <v>-504088191186</v>
      </c>
      <c r="U10" s="13">
        <f t="shared" si="3"/>
        <v>-3.7329686668965502E-2</v>
      </c>
    </row>
    <row r="11" spans="1:21" x14ac:dyDescent="0.55000000000000004">
      <c r="A11" s="2" t="s">
        <v>23</v>
      </c>
      <c r="C11" s="6">
        <v>0</v>
      </c>
      <c r="D11" s="6"/>
      <c r="E11" s="6">
        <v>53876503541</v>
      </c>
      <c r="F11" s="6"/>
      <c r="G11" s="6">
        <v>-14855700334</v>
      </c>
      <c r="H11" s="6"/>
      <c r="I11" s="6">
        <f t="shared" si="0"/>
        <v>39020803207</v>
      </c>
      <c r="J11" s="6"/>
      <c r="K11" s="7">
        <f t="shared" si="1"/>
        <v>-1.6954383025972475</v>
      </c>
      <c r="L11" s="6"/>
      <c r="M11" s="6">
        <v>0</v>
      </c>
      <c r="N11" s="6"/>
      <c r="O11" s="6">
        <v>-5479626040</v>
      </c>
      <c r="P11" s="6"/>
      <c r="Q11" s="6">
        <v>320929930925</v>
      </c>
      <c r="S11" s="6">
        <f t="shared" si="2"/>
        <v>315450304885</v>
      </c>
      <c r="U11" s="13">
        <f t="shared" si="3"/>
        <v>2.336031918002552E-2</v>
      </c>
    </row>
    <row r="12" spans="1:21" x14ac:dyDescent="0.55000000000000004">
      <c r="A12" s="2" t="s">
        <v>19</v>
      </c>
      <c r="C12" s="6">
        <v>0</v>
      </c>
      <c r="D12" s="6"/>
      <c r="E12" s="6">
        <v>-1433760311</v>
      </c>
      <c r="F12" s="6"/>
      <c r="G12" s="6">
        <v>35257796312</v>
      </c>
      <c r="H12" s="6"/>
      <c r="I12" s="6">
        <f t="shared" si="0"/>
        <v>33824036001</v>
      </c>
      <c r="J12" s="6"/>
      <c r="K12" s="7">
        <f t="shared" si="1"/>
        <v>-1.4696408446619609</v>
      </c>
      <c r="L12" s="6"/>
      <c r="M12" s="6">
        <v>0</v>
      </c>
      <c r="N12" s="6"/>
      <c r="O12" s="6">
        <v>524941772</v>
      </c>
      <c r="P12" s="6"/>
      <c r="Q12" s="6">
        <v>247777035164</v>
      </c>
      <c r="S12" s="6">
        <f t="shared" si="2"/>
        <v>248301976936</v>
      </c>
      <c r="U12" s="13">
        <f t="shared" si="3"/>
        <v>1.8387724926659632E-2</v>
      </c>
    </row>
    <row r="13" spans="1:21" x14ac:dyDescent="0.55000000000000004">
      <c r="A13" s="2" t="s">
        <v>20</v>
      </c>
      <c r="C13" s="6">
        <v>0</v>
      </c>
      <c r="D13" s="6"/>
      <c r="E13" s="6">
        <v>127779985</v>
      </c>
      <c r="F13" s="6"/>
      <c r="G13" s="6">
        <v>1169988644</v>
      </c>
      <c r="H13" s="6"/>
      <c r="I13" s="6">
        <f t="shared" si="0"/>
        <v>1297768629</v>
      </c>
      <c r="J13" s="6"/>
      <c r="K13" s="7">
        <f t="shared" si="1"/>
        <v>-5.6387528207543516E-2</v>
      </c>
      <c r="L13" s="6"/>
      <c r="M13" s="6">
        <v>0</v>
      </c>
      <c r="N13" s="6"/>
      <c r="O13" s="6">
        <v>486948223</v>
      </c>
      <c r="P13" s="6"/>
      <c r="Q13" s="6">
        <v>2562455333</v>
      </c>
      <c r="S13" s="6">
        <f t="shared" si="2"/>
        <v>3049403556</v>
      </c>
      <c r="U13" s="13">
        <f t="shared" si="3"/>
        <v>2.2582016651666938E-4</v>
      </c>
    </row>
    <row r="14" spans="1:21" x14ac:dyDescent="0.55000000000000004">
      <c r="A14" s="2" t="s">
        <v>18</v>
      </c>
      <c r="C14" s="6">
        <v>0</v>
      </c>
      <c r="D14" s="6"/>
      <c r="E14" s="6">
        <v>-12819111384</v>
      </c>
      <c r="F14" s="6"/>
      <c r="G14" s="6">
        <v>-36479306301</v>
      </c>
      <c r="H14" s="6"/>
      <c r="I14" s="6">
        <f t="shared" si="0"/>
        <v>-49298417685</v>
      </c>
      <c r="J14" s="6"/>
      <c r="K14" s="7">
        <f t="shared" si="1"/>
        <v>2.14199654366911</v>
      </c>
      <c r="L14" s="6"/>
      <c r="M14" s="6">
        <v>0</v>
      </c>
      <c r="N14" s="6"/>
      <c r="O14" s="6">
        <v>-50313188749</v>
      </c>
      <c r="P14" s="6"/>
      <c r="Q14" s="6">
        <v>662757171112</v>
      </c>
      <c r="S14" s="6">
        <f t="shared" si="2"/>
        <v>612443982363</v>
      </c>
      <c r="U14" s="13">
        <f t="shared" si="3"/>
        <v>4.5353853479714636E-2</v>
      </c>
    </row>
    <row r="15" spans="1:21" x14ac:dyDescent="0.55000000000000004">
      <c r="A15" s="2" t="s">
        <v>33</v>
      </c>
      <c r="C15" s="6">
        <v>0</v>
      </c>
      <c r="D15" s="6"/>
      <c r="E15" s="6">
        <v>349780438537</v>
      </c>
      <c r="F15" s="6"/>
      <c r="G15" s="6">
        <v>64078329040</v>
      </c>
      <c r="H15" s="6"/>
      <c r="I15" s="6">
        <f t="shared" si="0"/>
        <v>413858767577</v>
      </c>
      <c r="J15" s="6"/>
      <c r="K15" s="7">
        <f t="shared" si="1"/>
        <v>-17.98199803047272</v>
      </c>
      <c r="L15" s="6"/>
      <c r="M15" s="6">
        <v>0</v>
      </c>
      <c r="N15" s="6"/>
      <c r="O15" s="6">
        <v>2238092293654</v>
      </c>
      <c r="P15" s="6"/>
      <c r="Q15" s="6">
        <v>561582119394</v>
      </c>
      <c r="S15" s="6">
        <f t="shared" si="2"/>
        <v>2799674413048</v>
      </c>
      <c r="U15" s="13">
        <f t="shared" si="3"/>
        <v>0.20732675440841453</v>
      </c>
    </row>
    <row r="16" spans="1:21" x14ac:dyDescent="0.55000000000000004">
      <c r="A16" s="2" t="s">
        <v>22</v>
      </c>
      <c r="C16" s="6">
        <v>0</v>
      </c>
      <c r="D16" s="6"/>
      <c r="E16" s="6">
        <v>-56670532577</v>
      </c>
      <c r="F16" s="6"/>
      <c r="G16" s="6">
        <v>967140549</v>
      </c>
      <c r="H16" s="6"/>
      <c r="I16" s="6">
        <f t="shared" si="0"/>
        <v>-55703392028</v>
      </c>
      <c r="J16" s="6"/>
      <c r="K16" s="7">
        <f t="shared" si="1"/>
        <v>2.4202901187825714</v>
      </c>
      <c r="L16" s="6"/>
      <c r="M16" s="6">
        <v>0</v>
      </c>
      <c r="N16" s="6"/>
      <c r="O16" s="6">
        <v>-118844402509</v>
      </c>
      <c r="P16" s="6"/>
      <c r="Q16" s="6">
        <v>647302765599</v>
      </c>
      <c r="S16" s="6">
        <f t="shared" si="2"/>
        <v>528458363090</v>
      </c>
      <c r="U16" s="13">
        <f t="shared" si="3"/>
        <v>3.9134392466783866E-2</v>
      </c>
    </row>
    <row r="17" spans="1:21" x14ac:dyDescent="0.55000000000000004">
      <c r="A17" s="2" t="s">
        <v>27</v>
      </c>
      <c r="C17" s="6">
        <v>0</v>
      </c>
      <c r="D17" s="6"/>
      <c r="E17" s="6">
        <v>22803987004</v>
      </c>
      <c r="F17" s="6"/>
      <c r="G17" s="6">
        <v>30349835124</v>
      </c>
      <c r="H17" s="6"/>
      <c r="I17" s="6">
        <f t="shared" si="0"/>
        <v>53153822128</v>
      </c>
      <c r="J17" s="6"/>
      <c r="K17" s="7">
        <f t="shared" si="1"/>
        <v>-2.3095123256992758</v>
      </c>
      <c r="L17" s="6"/>
      <c r="M17" s="6">
        <v>0</v>
      </c>
      <c r="N17" s="6"/>
      <c r="O17" s="6">
        <v>1637745884</v>
      </c>
      <c r="P17" s="6"/>
      <c r="Q17" s="6">
        <v>109185961572</v>
      </c>
      <c r="S17" s="6">
        <f t="shared" si="2"/>
        <v>110823707456</v>
      </c>
      <c r="U17" s="13">
        <f t="shared" si="3"/>
        <v>8.2069255879455572E-3</v>
      </c>
    </row>
    <row r="18" spans="1:21" x14ac:dyDescent="0.55000000000000004">
      <c r="A18" s="2" t="s">
        <v>25</v>
      </c>
      <c r="C18" s="6">
        <v>0</v>
      </c>
      <c r="D18" s="6"/>
      <c r="E18" s="6">
        <v>-105707915082</v>
      </c>
      <c r="F18" s="6"/>
      <c r="G18" s="6">
        <v>-72011776284</v>
      </c>
      <c r="H18" s="6"/>
      <c r="I18" s="6">
        <f t="shared" si="0"/>
        <v>-177719691366</v>
      </c>
      <c r="J18" s="6"/>
      <c r="K18" s="7">
        <f t="shared" si="1"/>
        <v>7.7218495546915031</v>
      </c>
      <c r="L18" s="6"/>
      <c r="M18" s="6">
        <v>0</v>
      </c>
      <c r="N18" s="6"/>
      <c r="O18" s="6">
        <v>-189532516657</v>
      </c>
      <c r="P18" s="6"/>
      <c r="Q18" s="6">
        <v>510582833659</v>
      </c>
      <c r="S18" s="6">
        <f t="shared" si="2"/>
        <v>321050317002</v>
      </c>
      <c r="U18" s="13">
        <f t="shared" si="3"/>
        <v>2.3775021808107689E-2</v>
      </c>
    </row>
    <row r="19" spans="1:21" x14ac:dyDescent="0.55000000000000004">
      <c r="A19" s="2" t="s">
        <v>24</v>
      </c>
      <c r="C19" s="6">
        <v>0</v>
      </c>
      <c r="D19" s="6"/>
      <c r="E19" s="6">
        <v>-207687711773</v>
      </c>
      <c r="F19" s="6"/>
      <c r="G19" s="6">
        <v>112319377303</v>
      </c>
      <c r="H19" s="6"/>
      <c r="I19" s="6">
        <f t="shared" si="0"/>
        <v>-95368334470</v>
      </c>
      <c r="J19" s="6"/>
      <c r="K19" s="7">
        <f t="shared" si="1"/>
        <v>4.1437160136759399</v>
      </c>
      <c r="L19" s="6"/>
      <c r="M19" s="6">
        <v>0</v>
      </c>
      <c r="N19" s="6"/>
      <c r="O19" s="6">
        <v>3410427850</v>
      </c>
      <c r="P19" s="6"/>
      <c r="Q19" s="6">
        <v>1656419078100</v>
      </c>
      <c r="S19" s="6">
        <f t="shared" si="2"/>
        <v>1659829505950</v>
      </c>
      <c r="U19" s="13">
        <f t="shared" si="3"/>
        <v>0.1229168158754879</v>
      </c>
    </row>
    <row r="20" spans="1:21" x14ac:dyDescent="0.55000000000000004">
      <c r="A20" s="2" t="s">
        <v>32</v>
      </c>
      <c r="C20" s="6">
        <v>0</v>
      </c>
      <c r="D20" s="6"/>
      <c r="E20" s="6">
        <v>23610458030</v>
      </c>
      <c r="F20" s="6"/>
      <c r="G20" s="6">
        <v>161915312</v>
      </c>
      <c r="H20" s="6"/>
      <c r="I20" s="6">
        <f t="shared" si="0"/>
        <v>23772373342</v>
      </c>
      <c r="J20" s="6"/>
      <c r="K20" s="7">
        <f t="shared" si="1"/>
        <v>-1.0329001198119425</v>
      </c>
      <c r="L20" s="6"/>
      <c r="M20" s="6">
        <v>0</v>
      </c>
      <c r="N20" s="6"/>
      <c r="O20" s="6">
        <v>33632235612</v>
      </c>
      <c r="P20" s="6"/>
      <c r="Q20" s="6">
        <v>161915312</v>
      </c>
      <c r="S20" s="6">
        <f t="shared" si="2"/>
        <v>33794150924</v>
      </c>
      <c r="U20" s="13">
        <f t="shared" si="3"/>
        <v>2.5025880139516489E-3</v>
      </c>
    </row>
    <row r="21" spans="1:21" x14ac:dyDescent="0.55000000000000004">
      <c r="A21" s="2" t="s">
        <v>15</v>
      </c>
      <c r="C21" s="6">
        <v>0</v>
      </c>
      <c r="D21" s="6"/>
      <c r="E21" s="6">
        <v>-81666860084</v>
      </c>
      <c r="F21" s="6"/>
      <c r="G21" s="6">
        <v>-7608627239</v>
      </c>
      <c r="H21" s="6"/>
      <c r="I21" s="6">
        <f t="shared" si="0"/>
        <v>-89275487323</v>
      </c>
      <c r="J21" s="6"/>
      <c r="K21" s="7">
        <f t="shared" si="1"/>
        <v>3.8789842404703836</v>
      </c>
      <c r="L21" s="6"/>
      <c r="M21" s="6">
        <v>0</v>
      </c>
      <c r="N21" s="6"/>
      <c r="O21" s="6">
        <v>-1251304273</v>
      </c>
      <c r="P21" s="6"/>
      <c r="Q21" s="6">
        <v>3887038582248</v>
      </c>
      <c r="S21" s="6">
        <f t="shared" si="2"/>
        <v>3885787277975</v>
      </c>
      <c r="U21" s="13">
        <f t="shared" si="3"/>
        <v>0.28775762671166438</v>
      </c>
    </row>
    <row r="22" spans="1:21" x14ac:dyDescent="0.55000000000000004">
      <c r="A22" s="2" t="s">
        <v>31</v>
      </c>
      <c r="C22" s="6">
        <v>0</v>
      </c>
      <c r="D22" s="6"/>
      <c r="E22" s="6">
        <v>20925722477</v>
      </c>
      <c r="F22" s="6"/>
      <c r="G22" s="6">
        <v>2782431506</v>
      </c>
      <c r="H22" s="6"/>
      <c r="I22" s="6">
        <f t="shared" si="0"/>
        <v>23708153983</v>
      </c>
      <c r="J22" s="6"/>
      <c r="K22" s="7">
        <f t="shared" si="1"/>
        <v>-1.0301098143320875</v>
      </c>
      <c r="L22" s="6"/>
      <c r="M22" s="6">
        <v>0</v>
      </c>
      <c r="N22" s="6"/>
      <c r="O22" s="6">
        <v>48767982327</v>
      </c>
      <c r="P22" s="6"/>
      <c r="Q22" s="6">
        <v>29518329805</v>
      </c>
      <c r="S22" s="6">
        <f t="shared" si="2"/>
        <v>78286312132</v>
      </c>
      <c r="U22" s="13">
        <f t="shared" si="3"/>
        <v>5.7974052030075728E-3</v>
      </c>
    </row>
    <row r="23" spans="1:21" x14ac:dyDescent="0.55000000000000004">
      <c r="A23" s="2" t="s">
        <v>29</v>
      </c>
      <c r="C23" s="6">
        <v>0</v>
      </c>
      <c r="D23" s="6"/>
      <c r="E23" s="6">
        <v>-629504921</v>
      </c>
      <c r="F23" s="6"/>
      <c r="G23" s="6">
        <v>1121901491</v>
      </c>
      <c r="H23" s="6"/>
      <c r="I23" s="6">
        <f t="shared" si="0"/>
        <v>492396570</v>
      </c>
      <c r="J23" s="6"/>
      <c r="K23" s="7">
        <f t="shared" si="1"/>
        <v>-2.1394434153927045E-2</v>
      </c>
      <c r="L23" s="6"/>
      <c r="M23" s="6">
        <v>0</v>
      </c>
      <c r="N23" s="6"/>
      <c r="O23" s="6">
        <v>1582971146</v>
      </c>
      <c r="P23" s="6"/>
      <c r="Q23" s="6">
        <v>9589317703</v>
      </c>
      <c r="S23" s="6">
        <f t="shared" si="2"/>
        <v>11172288849</v>
      </c>
      <c r="U23" s="13">
        <f t="shared" si="3"/>
        <v>8.2735134327806509E-4</v>
      </c>
    </row>
    <row r="24" spans="1:21" x14ac:dyDescent="0.55000000000000004">
      <c r="A24" s="2" t="s">
        <v>30</v>
      </c>
      <c r="C24" s="6">
        <v>0</v>
      </c>
      <c r="D24" s="6"/>
      <c r="E24" s="6">
        <v>-6107792298</v>
      </c>
      <c r="F24" s="6"/>
      <c r="G24" s="6">
        <v>-6530553361</v>
      </c>
      <c r="H24" s="6"/>
      <c r="I24" s="6">
        <f t="shared" si="0"/>
        <v>-12638345659</v>
      </c>
      <c r="J24" s="6"/>
      <c r="K24" s="7">
        <f t="shared" si="1"/>
        <v>0.54913106729408212</v>
      </c>
      <c r="L24" s="6"/>
      <c r="M24" s="6">
        <v>0</v>
      </c>
      <c r="N24" s="6"/>
      <c r="O24" s="6">
        <v>-29053288161</v>
      </c>
      <c r="P24" s="6"/>
      <c r="Q24" s="6">
        <v>44863476639</v>
      </c>
      <c r="S24" s="6">
        <f t="shared" si="2"/>
        <v>15810188478</v>
      </c>
      <c r="U24" s="13">
        <f t="shared" si="3"/>
        <v>1.1708058081512541E-3</v>
      </c>
    </row>
    <row r="25" spans="1:21" x14ac:dyDescent="0.55000000000000004">
      <c r="A25" s="2" t="s">
        <v>197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7">
        <f t="shared" si="1"/>
        <v>0</v>
      </c>
      <c r="L25" s="6"/>
      <c r="M25" s="6">
        <v>0</v>
      </c>
      <c r="N25" s="6"/>
      <c r="O25" s="6">
        <v>0</v>
      </c>
      <c r="P25" s="6"/>
      <c r="Q25" s="6">
        <v>3564453389</v>
      </c>
      <c r="S25" s="6">
        <f t="shared" si="2"/>
        <v>3564453389</v>
      </c>
      <c r="U25" s="13">
        <f t="shared" si="3"/>
        <v>2.6396160529855645E-4</v>
      </c>
    </row>
    <row r="26" spans="1:21" x14ac:dyDescent="0.55000000000000004">
      <c r="A26" s="2" t="s">
        <v>198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7">
        <f t="shared" si="1"/>
        <v>0</v>
      </c>
      <c r="L26" s="6"/>
      <c r="M26" s="6">
        <v>0</v>
      </c>
      <c r="N26" s="6"/>
      <c r="O26" s="6">
        <v>0</v>
      </c>
      <c r="P26" s="6"/>
      <c r="Q26" s="6">
        <v>744103989</v>
      </c>
      <c r="S26" s="6">
        <f t="shared" si="2"/>
        <v>744103989</v>
      </c>
      <c r="U26" s="13">
        <f t="shared" si="3"/>
        <v>5.5103787877165416E-5</v>
      </c>
    </row>
    <row r="27" spans="1:21" x14ac:dyDescent="0.55000000000000004">
      <c r="A27" s="2" t="s">
        <v>199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7">
        <f t="shared" si="1"/>
        <v>0</v>
      </c>
      <c r="L27" s="6"/>
      <c r="M27" s="6">
        <v>0</v>
      </c>
      <c r="N27" s="6"/>
      <c r="O27" s="6">
        <v>0</v>
      </c>
      <c r="P27" s="6"/>
      <c r="Q27" s="6">
        <v>20746314241</v>
      </c>
      <c r="S27" s="6">
        <f t="shared" si="2"/>
        <v>20746314241</v>
      </c>
      <c r="U27" s="13">
        <f t="shared" si="3"/>
        <v>1.5363450755121273E-3</v>
      </c>
    </row>
    <row r="28" spans="1:21" x14ac:dyDescent="0.55000000000000004">
      <c r="A28" s="2" t="s">
        <v>200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7">
        <f t="shared" si="1"/>
        <v>0</v>
      </c>
      <c r="L28" s="6"/>
      <c r="M28" s="6">
        <v>0</v>
      </c>
      <c r="N28" s="6"/>
      <c r="O28" s="6">
        <v>0</v>
      </c>
      <c r="P28" s="6"/>
      <c r="Q28" s="6">
        <v>812179672451</v>
      </c>
      <c r="S28" s="6">
        <f t="shared" si="2"/>
        <v>812179672451</v>
      </c>
      <c r="U28" s="13">
        <f t="shared" si="3"/>
        <v>6.0145056404052682E-2</v>
      </c>
    </row>
    <row r="29" spans="1:21" x14ac:dyDescent="0.55000000000000004">
      <c r="A29" s="2" t="s">
        <v>28</v>
      </c>
      <c r="C29" s="6">
        <v>0</v>
      </c>
      <c r="D29" s="6"/>
      <c r="E29" s="6">
        <v>-90685511725</v>
      </c>
      <c r="F29" s="6"/>
      <c r="G29" s="6">
        <v>0</v>
      </c>
      <c r="H29" s="6"/>
      <c r="I29" s="6">
        <f t="shared" si="0"/>
        <v>-90685511725</v>
      </c>
      <c r="J29" s="6"/>
      <c r="K29" s="7">
        <f t="shared" si="1"/>
        <v>3.9402492371457654</v>
      </c>
      <c r="L29" s="6"/>
      <c r="M29" s="6">
        <v>0</v>
      </c>
      <c r="N29" s="6"/>
      <c r="O29" s="6">
        <v>459549045969</v>
      </c>
      <c r="P29" s="6"/>
      <c r="Q29" s="6">
        <v>5770652045</v>
      </c>
      <c r="S29" s="6">
        <f t="shared" si="2"/>
        <v>465319698014</v>
      </c>
      <c r="U29" s="13">
        <f t="shared" si="3"/>
        <v>3.445872930863985E-2</v>
      </c>
    </row>
    <row r="30" spans="1:21" x14ac:dyDescent="0.55000000000000004">
      <c r="A30" s="2" t="s">
        <v>17</v>
      </c>
      <c r="C30" s="6">
        <v>0</v>
      </c>
      <c r="D30" s="6"/>
      <c r="E30" s="6">
        <v>-29327815208</v>
      </c>
      <c r="F30" s="6"/>
      <c r="G30" s="6">
        <v>0</v>
      </c>
      <c r="H30" s="6"/>
      <c r="I30" s="6">
        <f t="shared" si="0"/>
        <v>-29327815208</v>
      </c>
      <c r="J30" s="6"/>
      <c r="K30" s="7">
        <f t="shared" si="1"/>
        <v>1.2742818483607556</v>
      </c>
      <c r="L30" s="6"/>
      <c r="M30" s="6">
        <v>46215015000</v>
      </c>
      <c r="N30" s="6"/>
      <c r="O30" s="6">
        <v>331483087344</v>
      </c>
      <c r="P30" s="6"/>
      <c r="Q30" s="6">
        <v>105073270650</v>
      </c>
      <c r="S30" s="6">
        <f t="shared" si="2"/>
        <v>482771372994</v>
      </c>
      <c r="U30" s="13">
        <f t="shared" si="3"/>
        <v>3.5751093562044166E-2</v>
      </c>
    </row>
    <row r="31" spans="1:21" x14ac:dyDescent="0.55000000000000004">
      <c r="A31" s="2" t="s">
        <v>34</v>
      </c>
      <c r="C31" s="6">
        <v>0</v>
      </c>
      <c r="D31" s="6"/>
      <c r="E31" s="6">
        <v>2048456406</v>
      </c>
      <c r="F31" s="6"/>
      <c r="G31" s="6">
        <v>0</v>
      </c>
      <c r="H31" s="6"/>
      <c r="I31" s="6">
        <f t="shared" si="0"/>
        <v>2048456406</v>
      </c>
      <c r="J31" s="6"/>
      <c r="K31" s="7">
        <f t="shared" si="1"/>
        <v>-8.9004612065752289E-2</v>
      </c>
      <c r="L31" s="6"/>
      <c r="M31" s="6">
        <v>0</v>
      </c>
      <c r="N31" s="6"/>
      <c r="O31" s="6">
        <v>2048456406</v>
      </c>
      <c r="P31" s="6"/>
      <c r="Q31" s="6">
        <v>0</v>
      </c>
      <c r="S31" s="6">
        <f t="shared" si="2"/>
        <v>2048456406</v>
      </c>
      <c r="U31" s="13">
        <f t="shared" si="3"/>
        <v>1.5169614588888414E-4</v>
      </c>
    </row>
    <row r="32" spans="1:21" ht="24.75" thickBot="1" x14ac:dyDescent="0.6">
      <c r="A32" s="2" t="s">
        <v>35</v>
      </c>
      <c r="C32" s="15">
        <f>SUM(C8:C31)</f>
        <v>0</v>
      </c>
      <c r="D32" s="6"/>
      <c r="E32" s="15">
        <f>SUM(E8:E31)</f>
        <v>-110530106496</v>
      </c>
      <c r="F32" s="6"/>
      <c r="G32" s="15">
        <f>SUM(G8:G31)</f>
        <v>87514935052</v>
      </c>
      <c r="H32" s="6"/>
      <c r="I32" s="15">
        <f>SUM(I8:I31)</f>
        <v>-23015171444</v>
      </c>
      <c r="J32" s="6"/>
      <c r="K32" s="17">
        <f>SUM(K8:K31)</f>
        <v>0.99999999999999967</v>
      </c>
      <c r="L32" s="6"/>
      <c r="M32" s="15">
        <f>SUM(M8:M31)</f>
        <v>398672332500</v>
      </c>
      <c r="N32" s="6"/>
      <c r="O32" s="15">
        <f>SUM(O8:O31)</f>
        <v>2030658614176</v>
      </c>
      <c r="P32" s="6"/>
      <c r="Q32" s="15">
        <f>SUM(Q8:Q31)</f>
        <v>11074350336700</v>
      </c>
      <c r="S32" s="16">
        <f>SUM(S8:S31)</f>
        <v>13503681283376</v>
      </c>
      <c r="U32" s="14">
        <f>SUM(U8:U31)</f>
        <v>0.99999999999999978</v>
      </c>
    </row>
    <row r="33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13" workbookViewId="0">
      <selection activeCell="E15" sqref="E15"/>
    </sheetView>
  </sheetViews>
  <sheetFormatPr defaultRowHeight="24" x14ac:dyDescent="0.55000000000000004"/>
  <cols>
    <col min="1" max="1" width="41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  <c r="N3" s="19" t="s">
        <v>177</v>
      </c>
      <c r="O3" s="19" t="s">
        <v>177</v>
      </c>
      <c r="P3" s="19" t="s">
        <v>177</v>
      </c>
      <c r="Q3" s="19" t="s">
        <v>177</v>
      </c>
    </row>
    <row r="4" spans="1:1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 x14ac:dyDescent="0.55000000000000004">
      <c r="A6" s="18" t="s">
        <v>181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H6" s="18" t="s">
        <v>179</v>
      </c>
      <c r="I6" s="18" t="s">
        <v>179</v>
      </c>
      <c r="K6" s="18" t="s">
        <v>180</v>
      </c>
      <c r="L6" s="18" t="s">
        <v>180</v>
      </c>
      <c r="M6" s="18" t="s">
        <v>180</v>
      </c>
      <c r="N6" s="18" t="s">
        <v>180</v>
      </c>
      <c r="O6" s="18" t="s">
        <v>180</v>
      </c>
      <c r="P6" s="18" t="s">
        <v>180</v>
      </c>
      <c r="Q6" s="18" t="s">
        <v>180</v>
      </c>
    </row>
    <row r="7" spans="1:17" ht="24.75" x14ac:dyDescent="0.55000000000000004">
      <c r="A7" s="18" t="s">
        <v>181</v>
      </c>
      <c r="C7" s="18" t="s">
        <v>206</v>
      </c>
      <c r="E7" s="18" t="s">
        <v>203</v>
      </c>
      <c r="G7" s="18" t="s">
        <v>204</v>
      </c>
      <c r="I7" s="18" t="s">
        <v>207</v>
      </c>
      <c r="K7" s="18" t="s">
        <v>206</v>
      </c>
      <c r="M7" s="18" t="s">
        <v>203</v>
      </c>
      <c r="O7" s="18" t="s">
        <v>204</v>
      </c>
      <c r="Q7" s="18" t="s">
        <v>207</v>
      </c>
    </row>
    <row r="8" spans="1:17" x14ac:dyDescent="0.55000000000000004">
      <c r="A8" s="2" t="s">
        <v>62</v>
      </c>
      <c r="C8" s="6">
        <v>0</v>
      </c>
      <c r="D8" s="6"/>
      <c r="E8" s="6">
        <v>735643253</v>
      </c>
      <c r="F8" s="6"/>
      <c r="G8" s="6">
        <v>793348</v>
      </c>
      <c r="I8" s="6">
        <f>C8+E8+G8</f>
        <v>736436601</v>
      </c>
      <c r="J8" s="6"/>
      <c r="K8" s="6">
        <v>0</v>
      </c>
      <c r="L8" s="6"/>
      <c r="M8" s="6">
        <v>3564310394</v>
      </c>
      <c r="N8" s="6"/>
      <c r="O8" s="6">
        <v>793348</v>
      </c>
      <c r="P8" s="6"/>
      <c r="Q8" s="6">
        <f>K8+M8+O8</f>
        <v>3565103742</v>
      </c>
    </row>
    <row r="9" spans="1:17" x14ac:dyDescent="0.55000000000000004">
      <c r="A9" s="2" t="s">
        <v>201</v>
      </c>
      <c r="C9" s="6">
        <v>0</v>
      </c>
      <c r="D9" s="6"/>
      <c r="E9" s="6">
        <v>0</v>
      </c>
      <c r="F9" s="6"/>
      <c r="G9" s="6">
        <v>0</v>
      </c>
      <c r="I9" s="6">
        <f t="shared" ref="I9:I27" si="0">C9+E9+G9</f>
        <v>0</v>
      </c>
      <c r="J9" s="6"/>
      <c r="K9" s="6">
        <v>0</v>
      </c>
      <c r="L9" s="6"/>
      <c r="M9" s="6">
        <v>0</v>
      </c>
      <c r="N9" s="6"/>
      <c r="O9" s="6">
        <v>8452051630</v>
      </c>
      <c r="P9" s="6"/>
      <c r="Q9" s="6">
        <f t="shared" ref="Q9:Q27" si="1">K9+M9+O9</f>
        <v>8452051630</v>
      </c>
    </row>
    <row r="10" spans="1:17" x14ac:dyDescent="0.55000000000000004">
      <c r="A10" s="2" t="s">
        <v>92</v>
      </c>
      <c r="C10" s="6">
        <v>58083588</v>
      </c>
      <c r="D10" s="6"/>
      <c r="E10" s="6">
        <v>0</v>
      </c>
      <c r="F10" s="6"/>
      <c r="G10" s="6">
        <v>0</v>
      </c>
      <c r="I10" s="6">
        <f t="shared" si="0"/>
        <v>58083588</v>
      </c>
      <c r="J10" s="6"/>
      <c r="K10" s="6">
        <v>441175460</v>
      </c>
      <c r="L10" s="6"/>
      <c r="M10" s="6">
        <v>31598075</v>
      </c>
      <c r="N10" s="6"/>
      <c r="O10" s="6">
        <v>16939707</v>
      </c>
      <c r="P10" s="6"/>
      <c r="Q10" s="6">
        <f t="shared" si="1"/>
        <v>489713242</v>
      </c>
    </row>
    <row r="11" spans="1:17" x14ac:dyDescent="0.55000000000000004">
      <c r="A11" s="2" t="s">
        <v>56</v>
      </c>
      <c r="C11" s="6">
        <v>0</v>
      </c>
      <c r="D11" s="6"/>
      <c r="E11" s="6">
        <v>1142264508</v>
      </c>
      <c r="F11" s="6"/>
      <c r="G11" s="6">
        <v>0</v>
      </c>
      <c r="I11" s="6">
        <f t="shared" si="0"/>
        <v>1142264508</v>
      </c>
      <c r="J11" s="6"/>
      <c r="K11" s="6">
        <v>0</v>
      </c>
      <c r="L11" s="6"/>
      <c r="M11" s="6">
        <v>6264061447</v>
      </c>
      <c r="N11" s="6"/>
      <c r="O11" s="6">
        <v>479798</v>
      </c>
      <c r="P11" s="6"/>
      <c r="Q11" s="6">
        <f t="shared" si="1"/>
        <v>6264541245</v>
      </c>
    </row>
    <row r="12" spans="1:17" x14ac:dyDescent="0.55000000000000004">
      <c r="A12" s="2" t="s">
        <v>59</v>
      </c>
      <c r="C12" s="6">
        <v>0</v>
      </c>
      <c r="D12" s="6"/>
      <c r="E12" s="6">
        <v>685582870</v>
      </c>
      <c r="F12" s="6"/>
      <c r="G12" s="6">
        <v>0</v>
      </c>
      <c r="I12" s="6">
        <f t="shared" si="0"/>
        <v>685582870</v>
      </c>
      <c r="J12" s="6"/>
      <c r="K12" s="6">
        <v>0</v>
      </c>
      <c r="L12" s="6"/>
      <c r="M12" s="6">
        <v>3670253051</v>
      </c>
      <c r="N12" s="6"/>
      <c r="O12" s="6">
        <v>142378</v>
      </c>
      <c r="P12" s="6"/>
      <c r="Q12" s="6">
        <f t="shared" si="1"/>
        <v>3670395429</v>
      </c>
    </row>
    <row r="13" spans="1:17" x14ac:dyDescent="0.55000000000000004">
      <c r="A13" s="2" t="s">
        <v>65</v>
      </c>
      <c r="C13" s="6">
        <v>0</v>
      </c>
      <c r="D13" s="6"/>
      <c r="E13" s="6">
        <v>729944823</v>
      </c>
      <c r="F13" s="6"/>
      <c r="G13" s="6">
        <v>0</v>
      </c>
      <c r="I13" s="6">
        <f t="shared" si="0"/>
        <v>729944823</v>
      </c>
      <c r="J13" s="6"/>
      <c r="K13" s="6">
        <v>0</v>
      </c>
      <c r="L13" s="6"/>
      <c r="M13" s="6">
        <v>3250647596</v>
      </c>
      <c r="N13" s="6"/>
      <c r="O13" s="6">
        <v>4609702</v>
      </c>
      <c r="P13" s="6"/>
      <c r="Q13" s="6">
        <f t="shared" si="1"/>
        <v>3255257298</v>
      </c>
    </row>
    <row r="14" spans="1:17" x14ac:dyDescent="0.55000000000000004">
      <c r="A14" s="2" t="s">
        <v>68</v>
      </c>
      <c r="C14" s="6">
        <v>0</v>
      </c>
      <c r="D14" s="6"/>
      <c r="E14" s="6">
        <v>2284064956</v>
      </c>
      <c r="F14" s="6"/>
      <c r="G14" s="6">
        <v>0</v>
      </c>
      <c r="I14" s="6">
        <f t="shared" si="0"/>
        <v>2284064956</v>
      </c>
      <c r="J14" s="6"/>
      <c r="K14" s="6">
        <v>0</v>
      </c>
      <c r="L14" s="6"/>
      <c r="M14" s="6">
        <v>9504687037</v>
      </c>
      <c r="N14" s="6"/>
      <c r="O14" s="6">
        <v>2051016</v>
      </c>
      <c r="P14" s="6"/>
      <c r="Q14" s="6">
        <f t="shared" si="1"/>
        <v>9506738053</v>
      </c>
    </row>
    <row r="15" spans="1:17" x14ac:dyDescent="0.55000000000000004">
      <c r="A15" s="2" t="s">
        <v>98</v>
      </c>
      <c r="C15" s="6">
        <v>1202773972</v>
      </c>
      <c r="D15" s="6"/>
      <c r="E15" s="6">
        <v>-72500000</v>
      </c>
      <c r="F15" s="6"/>
      <c r="G15" s="6">
        <v>0</v>
      </c>
      <c r="I15" s="6">
        <f t="shared" si="0"/>
        <v>1130273972</v>
      </c>
      <c r="J15" s="6"/>
      <c r="K15" s="6">
        <v>1202773972</v>
      </c>
      <c r="L15" s="6"/>
      <c r="M15" s="6">
        <v>-72500000</v>
      </c>
      <c r="N15" s="6"/>
      <c r="O15" s="6">
        <v>0</v>
      </c>
      <c r="P15" s="6"/>
      <c r="Q15" s="6">
        <f t="shared" si="1"/>
        <v>1130273972</v>
      </c>
    </row>
    <row r="16" spans="1:17" x14ac:dyDescent="0.55000000000000004">
      <c r="A16" s="2" t="s">
        <v>95</v>
      </c>
      <c r="C16" s="6">
        <v>114936973</v>
      </c>
      <c r="D16" s="6"/>
      <c r="E16" s="6">
        <v>-2900000</v>
      </c>
      <c r="F16" s="6"/>
      <c r="G16" s="6">
        <v>0</v>
      </c>
      <c r="I16" s="6">
        <f t="shared" si="0"/>
        <v>112036973</v>
      </c>
      <c r="J16" s="6"/>
      <c r="K16" s="6">
        <v>114936973</v>
      </c>
      <c r="L16" s="6"/>
      <c r="M16" s="6">
        <v>-2900000</v>
      </c>
      <c r="N16" s="6"/>
      <c r="O16" s="6">
        <v>0</v>
      </c>
      <c r="P16" s="6"/>
      <c r="Q16" s="6">
        <f t="shared" si="1"/>
        <v>112036973</v>
      </c>
    </row>
    <row r="17" spans="1:17" x14ac:dyDescent="0.55000000000000004">
      <c r="A17" s="2" t="s">
        <v>89</v>
      </c>
      <c r="C17" s="6">
        <v>98491978</v>
      </c>
      <c r="D17" s="6"/>
      <c r="E17" s="6">
        <v>0</v>
      </c>
      <c r="F17" s="6"/>
      <c r="G17" s="6">
        <v>0</v>
      </c>
      <c r="I17" s="6">
        <f t="shared" si="0"/>
        <v>98491978</v>
      </c>
      <c r="J17" s="6"/>
      <c r="K17" s="6">
        <v>544649881</v>
      </c>
      <c r="L17" s="6"/>
      <c r="M17" s="6">
        <v>-1450000</v>
      </c>
      <c r="N17" s="6"/>
      <c r="O17" s="6">
        <v>0</v>
      </c>
      <c r="P17" s="6"/>
      <c r="Q17" s="6">
        <f t="shared" si="1"/>
        <v>543199881</v>
      </c>
    </row>
    <row r="18" spans="1:17" x14ac:dyDescent="0.55000000000000004">
      <c r="A18" s="2" t="s">
        <v>86</v>
      </c>
      <c r="C18" s="6">
        <v>3745198087</v>
      </c>
      <c r="D18" s="6"/>
      <c r="E18" s="6">
        <v>0</v>
      </c>
      <c r="F18" s="6"/>
      <c r="G18" s="6">
        <v>0</v>
      </c>
      <c r="I18" s="6">
        <f t="shared" si="0"/>
        <v>3745198087</v>
      </c>
      <c r="J18" s="6"/>
      <c r="K18" s="6">
        <v>38182357135</v>
      </c>
      <c r="L18" s="6"/>
      <c r="M18" s="6">
        <v>-145000000</v>
      </c>
      <c r="N18" s="6"/>
      <c r="O18" s="6">
        <v>0</v>
      </c>
      <c r="P18" s="6"/>
      <c r="Q18" s="6">
        <f t="shared" si="1"/>
        <v>38037357135</v>
      </c>
    </row>
    <row r="19" spans="1:17" x14ac:dyDescent="0.55000000000000004">
      <c r="A19" s="2" t="s">
        <v>83</v>
      </c>
      <c r="C19" s="6">
        <v>95212774</v>
      </c>
      <c r="D19" s="6"/>
      <c r="E19" s="6">
        <v>0</v>
      </c>
      <c r="F19" s="6"/>
      <c r="G19" s="6">
        <v>0</v>
      </c>
      <c r="I19" s="6">
        <f t="shared" si="0"/>
        <v>95212774</v>
      </c>
      <c r="J19" s="6"/>
      <c r="K19" s="6">
        <v>1152000144</v>
      </c>
      <c r="L19" s="6"/>
      <c r="M19" s="6">
        <v>0</v>
      </c>
      <c r="N19" s="6"/>
      <c r="O19" s="6">
        <v>0</v>
      </c>
      <c r="P19" s="6"/>
      <c r="Q19" s="6">
        <f t="shared" si="1"/>
        <v>1152000144</v>
      </c>
    </row>
    <row r="20" spans="1:17" x14ac:dyDescent="0.55000000000000004">
      <c r="A20" s="2" t="s">
        <v>80</v>
      </c>
      <c r="C20" s="6">
        <v>394938469</v>
      </c>
      <c r="D20" s="6"/>
      <c r="E20" s="6">
        <v>0</v>
      </c>
      <c r="F20" s="6"/>
      <c r="G20" s="6">
        <v>0</v>
      </c>
      <c r="I20" s="6">
        <f t="shared" si="0"/>
        <v>394938469</v>
      </c>
      <c r="J20" s="6"/>
      <c r="K20" s="6">
        <v>4606009327</v>
      </c>
      <c r="L20" s="6"/>
      <c r="M20" s="6">
        <v>0</v>
      </c>
      <c r="N20" s="6"/>
      <c r="O20" s="6">
        <v>0</v>
      </c>
      <c r="P20" s="6"/>
      <c r="Q20" s="6">
        <f t="shared" si="1"/>
        <v>4606009327</v>
      </c>
    </row>
    <row r="21" spans="1:17" x14ac:dyDescent="0.55000000000000004">
      <c r="A21" s="2" t="s">
        <v>77</v>
      </c>
      <c r="C21" s="6">
        <v>177987871</v>
      </c>
      <c r="D21" s="6"/>
      <c r="E21" s="6">
        <v>0</v>
      </c>
      <c r="F21" s="6"/>
      <c r="G21" s="6">
        <v>0</v>
      </c>
      <c r="I21" s="6">
        <f t="shared" si="0"/>
        <v>177987871</v>
      </c>
      <c r="J21" s="6"/>
      <c r="K21" s="6">
        <v>2149638142</v>
      </c>
      <c r="L21" s="6"/>
      <c r="M21" s="6">
        <v>-92216425</v>
      </c>
      <c r="N21" s="6"/>
      <c r="O21" s="6">
        <v>0</v>
      </c>
      <c r="P21" s="6"/>
      <c r="Q21" s="6">
        <f t="shared" si="1"/>
        <v>2057421717</v>
      </c>
    </row>
    <row r="22" spans="1:17" x14ac:dyDescent="0.55000000000000004">
      <c r="A22" s="2" t="s">
        <v>49</v>
      </c>
      <c r="C22" s="6">
        <v>0</v>
      </c>
      <c r="D22" s="6"/>
      <c r="E22" s="6">
        <v>29195314</v>
      </c>
      <c r="F22" s="6"/>
      <c r="G22" s="6">
        <v>0</v>
      </c>
      <c r="I22" s="6">
        <f t="shared" si="0"/>
        <v>29195314</v>
      </c>
      <c r="J22" s="6"/>
      <c r="K22" s="6">
        <v>0</v>
      </c>
      <c r="L22" s="6"/>
      <c r="M22" s="6">
        <v>241791204</v>
      </c>
      <c r="N22" s="6"/>
      <c r="O22" s="6">
        <v>0</v>
      </c>
      <c r="P22" s="6"/>
      <c r="Q22" s="6">
        <f t="shared" si="1"/>
        <v>241791204</v>
      </c>
    </row>
    <row r="23" spans="1:17" x14ac:dyDescent="0.55000000000000004">
      <c r="A23" s="2" t="s">
        <v>45</v>
      </c>
      <c r="C23" s="6">
        <v>0</v>
      </c>
      <c r="D23" s="6"/>
      <c r="E23" s="6">
        <v>262757825</v>
      </c>
      <c r="F23" s="6"/>
      <c r="G23" s="6">
        <v>0</v>
      </c>
      <c r="I23" s="6">
        <f t="shared" si="0"/>
        <v>262757825</v>
      </c>
      <c r="J23" s="6"/>
      <c r="K23" s="6">
        <v>0</v>
      </c>
      <c r="L23" s="6"/>
      <c r="M23" s="6">
        <v>2176120836</v>
      </c>
      <c r="N23" s="6"/>
      <c r="O23" s="6">
        <v>0</v>
      </c>
      <c r="P23" s="6"/>
      <c r="Q23" s="6">
        <f t="shared" si="1"/>
        <v>2176120836</v>
      </c>
    </row>
    <row r="24" spans="1:17" x14ac:dyDescent="0.55000000000000004">
      <c r="A24" s="2" t="s">
        <v>50</v>
      </c>
      <c r="C24" s="6">
        <v>0</v>
      </c>
      <c r="D24" s="6"/>
      <c r="E24" s="6">
        <v>10052772819</v>
      </c>
      <c r="F24" s="6"/>
      <c r="G24" s="6">
        <v>0</v>
      </c>
      <c r="I24" s="6">
        <f t="shared" si="0"/>
        <v>10052772819</v>
      </c>
      <c r="J24" s="6"/>
      <c r="K24" s="6">
        <v>0</v>
      </c>
      <c r="L24" s="6"/>
      <c r="M24" s="6">
        <v>74528940449</v>
      </c>
      <c r="N24" s="6"/>
      <c r="O24" s="6">
        <v>0</v>
      </c>
      <c r="P24" s="6"/>
      <c r="Q24" s="6">
        <f t="shared" si="1"/>
        <v>74528940449</v>
      </c>
    </row>
    <row r="25" spans="1:17" x14ac:dyDescent="0.55000000000000004">
      <c r="A25" s="2" t="s">
        <v>53</v>
      </c>
      <c r="C25" s="6">
        <v>0</v>
      </c>
      <c r="D25" s="6"/>
      <c r="E25" s="6">
        <v>228535356</v>
      </c>
      <c r="F25" s="6"/>
      <c r="G25" s="6">
        <v>0</v>
      </c>
      <c r="I25" s="6">
        <f t="shared" si="0"/>
        <v>228535356</v>
      </c>
      <c r="J25" s="6"/>
      <c r="K25" s="6">
        <v>0</v>
      </c>
      <c r="L25" s="6"/>
      <c r="M25" s="6">
        <v>1621985526</v>
      </c>
      <c r="N25" s="6"/>
      <c r="O25" s="6">
        <v>0</v>
      </c>
      <c r="P25" s="6"/>
      <c r="Q25" s="6">
        <f t="shared" si="1"/>
        <v>1621985526</v>
      </c>
    </row>
    <row r="26" spans="1:17" x14ac:dyDescent="0.55000000000000004">
      <c r="A26" s="2" t="s">
        <v>71</v>
      </c>
      <c r="C26" s="6">
        <v>0</v>
      </c>
      <c r="D26" s="6"/>
      <c r="E26" s="6">
        <v>423185271</v>
      </c>
      <c r="F26" s="6"/>
      <c r="G26" s="6">
        <v>0</v>
      </c>
      <c r="I26" s="6">
        <f t="shared" si="0"/>
        <v>423185271</v>
      </c>
      <c r="J26" s="6"/>
      <c r="K26" s="6">
        <v>0</v>
      </c>
      <c r="L26" s="6"/>
      <c r="M26" s="6">
        <v>1473474188</v>
      </c>
      <c r="N26" s="6"/>
      <c r="O26" s="6">
        <v>0</v>
      </c>
      <c r="P26" s="6"/>
      <c r="Q26" s="6">
        <f t="shared" si="1"/>
        <v>1473474188</v>
      </c>
    </row>
    <row r="27" spans="1:17" x14ac:dyDescent="0.55000000000000004">
      <c r="A27" s="2" t="s">
        <v>74</v>
      </c>
      <c r="C27" s="6">
        <v>0</v>
      </c>
      <c r="D27" s="6"/>
      <c r="E27" s="6">
        <v>1230600076</v>
      </c>
      <c r="F27" s="6"/>
      <c r="G27" s="6">
        <v>0</v>
      </c>
      <c r="I27" s="6">
        <f t="shared" si="0"/>
        <v>1230600076</v>
      </c>
      <c r="J27" s="6"/>
      <c r="K27" s="6">
        <v>0</v>
      </c>
      <c r="L27" s="6"/>
      <c r="M27" s="6">
        <v>4005440496</v>
      </c>
      <c r="N27" s="6"/>
      <c r="O27" s="6">
        <v>0</v>
      </c>
      <c r="P27" s="6"/>
      <c r="Q27" s="6">
        <f t="shared" si="1"/>
        <v>4005440496</v>
      </c>
    </row>
    <row r="28" spans="1:17" x14ac:dyDescent="0.55000000000000004">
      <c r="A28" s="2" t="s">
        <v>35</v>
      </c>
      <c r="C28" s="12">
        <f>SUM(C8:C27)</f>
        <v>5887623712</v>
      </c>
      <c r="D28" s="10"/>
      <c r="E28" s="12">
        <f>SUM(E8:E27)</f>
        <v>17729147071</v>
      </c>
      <c r="F28" s="10"/>
      <c r="G28" s="12">
        <f>SUM(G8:G27)</f>
        <v>793348</v>
      </c>
      <c r="H28" s="10"/>
      <c r="I28" s="12">
        <f>SUM(I8:I27)</f>
        <v>23617564131</v>
      </c>
      <c r="J28" s="10"/>
      <c r="K28" s="12">
        <f>SUM(K8:K27)</f>
        <v>48393541034</v>
      </c>
      <c r="L28" s="10"/>
      <c r="M28" s="12">
        <f>SUM(M8:M27)</f>
        <v>110019243874</v>
      </c>
      <c r="N28" s="10"/>
      <c r="O28" s="12">
        <f>SUM(O8:O27)</f>
        <v>8477067579</v>
      </c>
      <c r="P28" s="10"/>
      <c r="Q28" s="12">
        <f>SUM(Q8:Q27)</f>
        <v>166889852487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1F95-D56E-4075-8595-AD84D38EA61B}">
  <dimension ref="A2:Y27"/>
  <sheetViews>
    <sheetView rightToLeft="1" topLeftCell="H1" workbookViewId="0">
      <selection activeCell="W27" sqref="W26:W27"/>
    </sheetView>
  </sheetViews>
  <sheetFormatPr defaultRowHeight="24" x14ac:dyDescent="0.5500000000000000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20" style="2" customWidth="1"/>
    <col min="10" max="10" width="1" style="2" customWidth="1"/>
    <col min="11" max="11" width="24" style="2" customWidth="1"/>
    <col min="12" max="12" width="1" style="2" customWidth="1"/>
    <col min="13" max="13" width="21" style="2" customWidth="1"/>
    <col min="14" max="14" width="1" style="2" customWidth="1"/>
    <col min="15" max="15" width="24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6" spans="1:25" ht="25.5" thickBot="1" x14ac:dyDescent="0.6">
      <c r="A6" s="18" t="s">
        <v>3</v>
      </c>
      <c r="C6" s="18" t="s">
        <v>240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5.5" thickBot="1" x14ac:dyDescent="0.6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5.5" thickBot="1" x14ac:dyDescent="0.6">
      <c r="A8" s="18" t="s">
        <v>3</v>
      </c>
      <c r="C8" s="18" t="s">
        <v>7</v>
      </c>
      <c r="E8" s="18" t="s">
        <v>8</v>
      </c>
      <c r="G8" s="18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55000000000000004">
      <c r="A9" s="2" t="s">
        <v>15</v>
      </c>
      <c r="C9" s="6">
        <v>32555160</v>
      </c>
      <c r="D9" s="6"/>
      <c r="E9" s="6">
        <v>5903609430389</v>
      </c>
      <c r="F9" s="6"/>
      <c r="G9" s="6">
        <v>5984024986200.7305</v>
      </c>
      <c r="H9" s="6"/>
      <c r="I9" s="6">
        <v>58462938</v>
      </c>
      <c r="J9" s="6"/>
      <c r="K9" s="6">
        <v>10658378981967</v>
      </c>
      <c r="L9" s="6"/>
      <c r="M9" s="6">
        <v>-48822611</v>
      </c>
      <c r="N9" s="6"/>
      <c r="O9" s="6">
        <v>8835190297556</v>
      </c>
      <c r="P9" s="6"/>
      <c r="Q9" s="6">
        <v>42195487</v>
      </c>
      <c r="R9" s="6"/>
      <c r="S9" s="6">
        <v>182953</v>
      </c>
      <c r="T9" s="6"/>
      <c r="U9" s="6">
        <v>7719189487561</v>
      </c>
      <c r="V9" s="6"/>
      <c r="W9" s="6">
        <v>7717938183287.0498</v>
      </c>
      <c r="X9" s="6"/>
      <c r="Y9" s="7">
        <v>0.15151872341848713</v>
      </c>
    </row>
    <row r="10" spans="1:25" x14ac:dyDescent="0.55000000000000004">
      <c r="A10" s="2" t="s">
        <v>16</v>
      </c>
      <c r="C10" s="6">
        <v>35598904</v>
      </c>
      <c r="D10" s="6"/>
      <c r="E10" s="6">
        <v>2397960068727</v>
      </c>
      <c r="F10" s="6"/>
      <c r="G10" s="6">
        <v>2388119145366.1299</v>
      </c>
      <c r="H10" s="6"/>
      <c r="I10" s="6">
        <v>50358061</v>
      </c>
      <c r="J10" s="6"/>
      <c r="K10" s="6">
        <v>3398338680558</v>
      </c>
      <c r="L10" s="6"/>
      <c r="M10" s="6">
        <v>-47811725</v>
      </c>
      <c r="N10" s="6"/>
      <c r="O10" s="6">
        <v>3257553151343</v>
      </c>
      <c r="P10" s="6"/>
      <c r="Q10" s="6">
        <v>38145240</v>
      </c>
      <c r="R10" s="6"/>
      <c r="S10" s="6">
        <v>66660</v>
      </c>
      <c r="T10" s="6"/>
      <c r="U10" s="6">
        <v>2570727752395</v>
      </c>
      <c r="V10" s="6"/>
      <c r="W10" s="6">
        <v>2542157792496.6299</v>
      </c>
      <c r="X10" s="6"/>
      <c r="Y10" s="7">
        <v>4.99076948143422E-2</v>
      </c>
    </row>
    <row r="11" spans="1:25" x14ac:dyDescent="0.55000000000000004">
      <c r="A11" s="2" t="s">
        <v>18</v>
      </c>
      <c r="C11" s="6">
        <v>83450114</v>
      </c>
      <c r="D11" s="6"/>
      <c r="E11" s="6">
        <v>1846268139306</v>
      </c>
      <c r="F11" s="6"/>
      <c r="G11" s="6">
        <v>1808768786883.01</v>
      </c>
      <c r="H11" s="6"/>
      <c r="I11" s="6">
        <v>73590195</v>
      </c>
      <c r="J11" s="6"/>
      <c r="K11" s="6">
        <v>1575884406528</v>
      </c>
      <c r="L11" s="6"/>
      <c r="M11" s="6">
        <v>-72523950</v>
      </c>
      <c r="N11" s="6"/>
      <c r="O11" s="6">
        <v>1553328096293</v>
      </c>
      <c r="P11" s="6"/>
      <c r="Q11" s="6">
        <v>84516359</v>
      </c>
      <c r="R11" s="6"/>
      <c r="S11" s="6">
        <v>21090</v>
      </c>
      <c r="T11" s="6"/>
      <c r="U11" s="6">
        <v>1832342192739</v>
      </c>
      <c r="V11" s="6"/>
      <c r="W11" s="6">
        <v>1782026679432.3101</v>
      </c>
      <c r="X11" s="6"/>
      <c r="Y11" s="7">
        <v>3.4984784945540012E-2</v>
      </c>
    </row>
    <row r="12" spans="1:25" x14ac:dyDescent="0.55000000000000004">
      <c r="A12" s="2" t="s">
        <v>19</v>
      </c>
      <c r="C12" s="6">
        <v>124241618</v>
      </c>
      <c r="D12" s="6"/>
      <c r="E12" s="6">
        <v>2489365035526</v>
      </c>
      <c r="F12" s="6"/>
      <c r="G12" s="6">
        <v>2491323737610.2798</v>
      </c>
      <c r="H12" s="6"/>
      <c r="I12" s="6">
        <v>3476401525</v>
      </c>
      <c r="J12" s="6"/>
      <c r="K12" s="6">
        <v>70567852277485</v>
      </c>
      <c r="L12" s="6"/>
      <c r="M12" s="6">
        <v>-3485175654</v>
      </c>
      <c r="N12" s="6"/>
      <c r="O12" s="6">
        <v>70732009376494</v>
      </c>
      <c r="P12" s="6"/>
      <c r="Q12" s="6">
        <v>115467489</v>
      </c>
      <c r="R12" s="6"/>
      <c r="S12" s="6">
        <v>20448</v>
      </c>
      <c r="T12" s="6"/>
      <c r="U12" s="6">
        <v>2360465732829</v>
      </c>
      <c r="V12" s="6"/>
      <c r="W12" s="6">
        <v>2360990674601.4302</v>
      </c>
      <c r="X12" s="6"/>
      <c r="Y12" s="7">
        <v>4.6351018176489636E-2</v>
      </c>
    </row>
    <row r="13" spans="1:25" x14ac:dyDescent="0.55000000000000004">
      <c r="A13" s="2" t="s">
        <v>20</v>
      </c>
      <c r="C13" s="6">
        <v>2215581</v>
      </c>
      <c r="D13" s="6"/>
      <c r="E13" s="6">
        <v>67706224494</v>
      </c>
      <c r="F13" s="6"/>
      <c r="G13" s="6">
        <v>68065392732.489899</v>
      </c>
      <c r="H13" s="6"/>
      <c r="I13" s="6">
        <v>3451373</v>
      </c>
      <c r="J13" s="6"/>
      <c r="K13" s="6">
        <v>106919925259</v>
      </c>
      <c r="L13" s="6"/>
      <c r="M13" s="6">
        <v>-4031648</v>
      </c>
      <c r="N13" s="6"/>
      <c r="O13" s="6">
        <v>125037301049</v>
      </c>
      <c r="P13" s="6"/>
      <c r="Q13" s="6">
        <v>1635306</v>
      </c>
      <c r="R13" s="6"/>
      <c r="S13" s="6">
        <v>31343</v>
      </c>
      <c r="T13" s="6"/>
      <c r="U13" s="6">
        <v>50758837348</v>
      </c>
      <c r="V13" s="6"/>
      <c r="W13" s="6">
        <v>51245785571.257896</v>
      </c>
      <c r="X13" s="6"/>
      <c r="Y13" s="7">
        <v>1.0060583313751756E-3</v>
      </c>
    </row>
    <row r="14" spans="1:25" x14ac:dyDescent="0.55000000000000004">
      <c r="A14" s="2" t="s">
        <v>22</v>
      </c>
      <c r="C14" s="6">
        <v>205434844</v>
      </c>
      <c r="D14" s="6"/>
      <c r="E14" s="6">
        <v>2794760334792</v>
      </c>
      <c r="F14" s="6"/>
      <c r="G14" s="6">
        <v>2733688368418.7598</v>
      </c>
      <c r="H14" s="6"/>
      <c r="I14" s="6">
        <v>26483386</v>
      </c>
      <c r="J14" s="6"/>
      <c r="K14" s="6">
        <v>359343531424</v>
      </c>
      <c r="L14" s="6"/>
      <c r="M14" s="6">
        <v>-29422764</v>
      </c>
      <c r="N14" s="6"/>
      <c r="O14" s="6">
        <v>401463707098</v>
      </c>
      <c r="P14" s="6"/>
      <c r="Q14" s="6">
        <v>202495466</v>
      </c>
      <c r="R14" s="6"/>
      <c r="S14" s="6">
        <v>13020</v>
      </c>
      <c r="T14" s="6"/>
      <c r="U14" s="6">
        <v>2753755638867</v>
      </c>
      <c r="V14" s="6"/>
      <c r="W14" s="6">
        <v>2635864800715.2598</v>
      </c>
      <c r="X14" s="6"/>
      <c r="Y14" s="7">
        <v>5.1747352754515717E-2</v>
      </c>
    </row>
    <row r="15" spans="1:25" x14ac:dyDescent="0.55000000000000004">
      <c r="A15" s="2" t="s">
        <v>23</v>
      </c>
      <c r="C15" s="6">
        <v>76779529</v>
      </c>
      <c r="D15" s="6"/>
      <c r="E15" s="6">
        <v>1000449592328</v>
      </c>
      <c r="F15" s="6"/>
      <c r="G15" s="6">
        <v>941093462746.43396</v>
      </c>
      <c r="H15" s="6"/>
      <c r="I15" s="6">
        <v>64297052</v>
      </c>
      <c r="J15" s="6"/>
      <c r="K15" s="6">
        <v>771682684001</v>
      </c>
      <c r="L15" s="6"/>
      <c r="M15" s="6">
        <v>-72407670</v>
      </c>
      <c r="N15" s="6"/>
      <c r="O15" s="6">
        <v>903250787583</v>
      </c>
      <c r="P15" s="6"/>
      <c r="Q15" s="6">
        <v>68668911</v>
      </c>
      <c r="R15" s="6"/>
      <c r="S15" s="6">
        <v>12360</v>
      </c>
      <c r="T15" s="6"/>
      <c r="U15" s="6">
        <v>854025788412</v>
      </c>
      <c r="V15" s="6"/>
      <c r="W15" s="6">
        <v>848546162371.76001</v>
      </c>
      <c r="X15" s="6"/>
      <c r="Y15" s="7">
        <v>1.6658675961235474E-2</v>
      </c>
    </row>
    <row r="16" spans="1:25" x14ac:dyDescent="0.55000000000000004">
      <c r="A16" s="2" t="s">
        <v>24</v>
      </c>
      <c r="C16" s="6">
        <v>97547574</v>
      </c>
      <c r="D16" s="6"/>
      <c r="E16" s="6">
        <v>2075847394816</v>
      </c>
      <c r="F16" s="6"/>
      <c r="G16" s="6">
        <v>2286947331280.0498</v>
      </c>
      <c r="H16" s="6"/>
      <c r="I16" s="6">
        <v>84831339</v>
      </c>
      <c r="J16" s="6"/>
      <c r="K16" s="6">
        <v>1991868011950</v>
      </c>
      <c r="L16" s="6"/>
      <c r="M16" s="6">
        <v>-72525909</v>
      </c>
      <c r="N16" s="6"/>
      <c r="O16" s="6">
        <v>1709046638332</v>
      </c>
      <c r="P16" s="6"/>
      <c r="Q16" s="6">
        <v>109853004</v>
      </c>
      <c r="R16" s="6"/>
      <c r="S16" s="6">
        <v>22530</v>
      </c>
      <c r="T16" s="6"/>
      <c r="U16" s="6">
        <v>2470989071051</v>
      </c>
      <c r="V16" s="6"/>
      <c r="W16" s="6">
        <v>2474400370427.2202</v>
      </c>
      <c r="X16" s="6"/>
      <c r="Y16" s="7">
        <v>4.8577479690785436E-2</v>
      </c>
    </row>
    <row r="17" spans="1:25" x14ac:dyDescent="0.55000000000000004">
      <c r="A17" s="2" t="s">
        <v>25</v>
      </c>
      <c r="C17" s="6">
        <v>83649570</v>
      </c>
      <c r="D17" s="6"/>
      <c r="E17" s="6">
        <v>2335972509481</v>
      </c>
      <c r="F17" s="6"/>
      <c r="G17" s="6">
        <v>2252147907906.48</v>
      </c>
      <c r="H17" s="6"/>
      <c r="I17" s="6">
        <v>50585114</v>
      </c>
      <c r="J17" s="6"/>
      <c r="K17" s="6">
        <v>1309386369829</v>
      </c>
      <c r="L17" s="6"/>
      <c r="M17" s="6">
        <v>-44219957</v>
      </c>
      <c r="N17" s="6"/>
      <c r="O17" s="6">
        <v>1142710228615</v>
      </c>
      <c r="P17" s="6"/>
      <c r="Q17" s="6">
        <v>90014727</v>
      </c>
      <c r="R17" s="6"/>
      <c r="S17" s="6">
        <v>24903</v>
      </c>
      <c r="T17" s="6"/>
      <c r="U17" s="6">
        <v>2430636874411</v>
      </c>
      <c r="V17" s="6"/>
      <c r="W17" s="6">
        <v>2241104357753.71</v>
      </c>
      <c r="X17" s="6"/>
      <c r="Y17" s="7">
        <v>4.3997407503182276E-2</v>
      </c>
    </row>
    <row r="18" spans="1:25" x14ac:dyDescent="0.55000000000000004">
      <c r="A18" s="2" t="s">
        <v>26</v>
      </c>
      <c r="C18" s="6">
        <v>98918881</v>
      </c>
      <c r="D18" s="6"/>
      <c r="E18" s="6">
        <v>1510859589077</v>
      </c>
      <c r="F18" s="6"/>
      <c r="G18" s="6">
        <v>1497276170773.6399</v>
      </c>
      <c r="H18" s="6"/>
      <c r="I18" s="6">
        <v>28000217</v>
      </c>
      <c r="J18" s="6"/>
      <c r="K18" s="6">
        <v>425161863423</v>
      </c>
      <c r="L18" s="6"/>
      <c r="M18" s="6">
        <v>-26509630</v>
      </c>
      <c r="N18" s="6"/>
      <c r="O18" s="6">
        <v>407128084406</v>
      </c>
      <c r="P18" s="6"/>
      <c r="Q18" s="6">
        <v>100409468</v>
      </c>
      <c r="R18" s="6"/>
      <c r="S18" s="6">
        <v>14950</v>
      </c>
      <c r="T18" s="6"/>
      <c r="U18" s="6">
        <v>1531551262497</v>
      </c>
      <c r="V18" s="6"/>
      <c r="W18" s="6">
        <v>1500765030232.6799</v>
      </c>
      <c r="X18" s="6"/>
      <c r="Y18" s="7">
        <v>2.9463050381043139E-2</v>
      </c>
    </row>
    <row r="19" spans="1:25" x14ac:dyDescent="0.55000000000000004">
      <c r="A19" s="2" t="s">
        <v>27</v>
      </c>
      <c r="C19" s="6">
        <v>75206031</v>
      </c>
      <c r="D19" s="6"/>
      <c r="E19" s="6">
        <v>836957880928</v>
      </c>
      <c r="F19" s="6"/>
      <c r="G19" s="6">
        <v>815791639808.86694</v>
      </c>
      <c r="H19" s="6"/>
      <c r="I19" s="6">
        <v>119331908</v>
      </c>
      <c r="J19" s="6"/>
      <c r="K19" s="6">
        <v>1381406149232</v>
      </c>
      <c r="L19" s="6"/>
      <c r="M19" s="6">
        <v>-112332727</v>
      </c>
      <c r="N19" s="6"/>
      <c r="O19" s="6">
        <v>1304394339271</v>
      </c>
      <c r="P19" s="6"/>
      <c r="Q19" s="6">
        <v>82205212</v>
      </c>
      <c r="R19" s="6"/>
      <c r="S19" s="6">
        <v>11510</v>
      </c>
      <c r="T19" s="6"/>
      <c r="U19" s="6">
        <v>944319526013</v>
      </c>
      <c r="V19" s="6"/>
      <c r="W19" s="6">
        <v>945957271897.34705</v>
      </c>
      <c r="X19" s="6"/>
      <c r="Y19" s="7">
        <v>1.8571052895538582E-2</v>
      </c>
    </row>
    <row r="20" spans="1:25" x14ac:dyDescent="0.55000000000000004">
      <c r="A20" s="2" t="s">
        <v>29</v>
      </c>
      <c r="C20" s="6">
        <v>632575</v>
      </c>
      <c r="D20" s="6"/>
      <c r="E20" s="6">
        <v>35618535487</v>
      </c>
      <c r="F20" s="6"/>
      <c r="G20" s="6">
        <v>37831011555.087502</v>
      </c>
      <c r="H20" s="6"/>
      <c r="I20" s="6">
        <v>0</v>
      </c>
      <c r="J20" s="6"/>
      <c r="K20" s="6">
        <v>0</v>
      </c>
      <c r="L20" s="6"/>
      <c r="M20" s="6">
        <v>-297437</v>
      </c>
      <c r="N20" s="6"/>
      <c r="O20" s="6">
        <v>17869750109</v>
      </c>
      <c r="P20" s="6"/>
      <c r="Q20" s="6">
        <v>335138</v>
      </c>
      <c r="R20" s="6"/>
      <c r="S20" s="6">
        <v>61042</v>
      </c>
      <c r="T20" s="6"/>
      <c r="U20" s="6">
        <v>18870686869</v>
      </c>
      <c r="V20" s="6"/>
      <c r="W20" s="6">
        <v>20453658015.9132</v>
      </c>
      <c r="X20" s="6"/>
      <c r="Y20" s="7">
        <v>4.0154664085292928E-4</v>
      </c>
    </row>
    <row r="21" spans="1:25" x14ac:dyDescent="0.55000000000000004">
      <c r="A21" s="2" t="s">
        <v>30</v>
      </c>
      <c r="C21" s="6">
        <v>42121020</v>
      </c>
      <c r="D21" s="6"/>
      <c r="E21" s="6">
        <v>449108980391</v>
      </c>
      <c r="F21" s="6"/>
      <c r="G21" s="6">
        <v>426163484528.42999</v>
      </c>
      <c r="H21" s="6"/>
      <c r="I21" s="6">
        <v>21359391</v>
      </c>
      <c r="J21" s="6"/>
      <c r="K21" s="6">
        <v>217408607641</v>
      </c>
      <c r="L21" s="6"/>
      <c r="M21" s="6">
        <v>-21128814</v>
      </c>
      <c r="N21" s="6"/>
      <c r="O21" s="6">
        <v>216410084636</v>
      </c>
      <c r="P21" s="6"/>
      <c r="Q21" s="6">
        <v>42351597</v>
      </c>
      <c r="R21" s="6"/>
      <c r="S21" s="6">
        <v>9790</v>
      </c>
      <c r="T21" s="6"/>
      <c r="U21" s="6">
        <v>443576950035</v>
      </c>
      <c r="V21" s="6"/>
      <c r="W21" s="6">
        <v>414523661873.02502</v>
      </c>
      <c r="X21" s="6"/>
      <c r="Y21" s="7">
        <v>8.1379371772847698E-3</v>
      </c>
    </row>
    <row r="22" spans="1:25" x14ac:dyDescent="0.55000000000000004">
      <c r="A22" s="2" t="s">
        <v>31</v>
      </c>
      <c r="C22" s="6">
        <v>80400000</v>
      </c>
      <c r="D22" s="6"/>
      <c r="E22" s="6">
        <v>1285444413477</v>
      </c>
      <c r="F22" s="6"/>
      <c r="G22" s="6">
        <v>1312846595100</v>
      </c>
      <c r="H22" s="6"/>
      <c r="I22" s="6">
        <v>0</v>
      </c>
      <c r="J22" s="6"/>
      <c r="K22" s="6">
        <v>0</v>
      </c>
      <c r="L22" s="6"/>
      <c r="M22" s="6">
        <v>-5400000</v>
      </c>
      <c r="N22" s="6"/>
      <c r="O22" s="6">
        <v>89088692833</v>
      </c>
      <c r="P22" s="6"/>
      <c r="Q22" s="6">
        <v>75000000</v>
      </c>
      <c r="R22" s="6"/>
      <c r="S22" s="6">
        <v>16636</v>
      </c>
      <c r="T22" s="6"/>
      <c r="U22" s="6">
        <v>1199108594659</v>
      </c>
      <c r="V22" s="6"/>
      <c r="W22" s="6">
        <v>1247466056250</v>
      </c>
      <c r="X22" s="6"/>
      <c r="Y22" s="7">
        <v>2.4490279639735841E-2</v>
      </c>
    </row>
    <row r="23" spans="1:25" x14ac:dyDescent="0.55000000000000004">
      <c r="A23" s="2" t="s">
        <v>32</v>
      </c>
      <c r="C23" s="6">
        <v>34000000</v>
      </c>
      <c r="D23" s="6"/>
      <c r="E23" s="6">
        <v>1043848584668</v>
      </c>
      <c r="F23" s="6"/>
      <c r="G23" s="6">
        <v>1053870362250</v>
      </c>
      <c r="H23" s="6"/>
      <c r="I23" s="6">
        <v>4700000</v>
      </c>
      <c r="J23" s="6"/>
      <c r="K23" s="6">
        <v>146582879058</v>
      </c>
      <c r="L23" s="6"/>
      <c r="M23" s="6">
        <v>-200000</v>
      </c>
      <c r="N23" s="6"/>
      <c r="O23" s="6">
        <v>6314015900</v>
      </c>
      <c r="P23" s="6"/>
      <c r="Q23" s="6">
        <v>38500000</v>
      </c>
      <c r="R23" s="6"/>
      <c r="S23" s="6">
        <v>31640</v>
      </c>
      <c r="T23" s="6"/>
      <c r="U23" s="6">
        <v>1184279363138</v>
      </c>
      <c r="V23" s="6"/>
      <c r="W23" s="6">
        <v>1217911598750</v>
      </c>
      <c r="X23" s="6"/>
      <c r="Y23" s="7">
        <v>2.3910065913559202E-2</v>
      </c>
    </row>
    <row r="24" spans="1:25" ht="24.75" thickBot="1" x14ac:dyDescent="0.6">
      <c r="A24" s="2" t="s">
        <v>34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8800000</v>
      </c>
      <c r="J24" s="6"/>
      <c r="K24" s="6">
        <v>179091973394</v>
      </c>
      <c r="L24" s="6"/>
      <c r="M24" s="6">
        <v>0</v>
      </c>
      <c r="N24" s="6"/>
      <c r="O24" s="6">
        <v>0</v>
      </c>
      <c r="P24" s="6"/>
      <c r="Q24" s="6">
        <v>8800000</v>
      </c>
      <c r="R24" s="6"/>
      <c r="S24" s="6">
        <v>20588</v>
      </c>
      <c r="T24" s="6"/>
      <c r="U24" s="6">
        <v>179091973394</v>
      </c>
      <c r="V24" s="6"/>
      <c r="W24" s="6">
        <v>181140429800</v>
      </c>
      <c r="X24" s="6"/>
      <c r="Y24" s="7">
        <v>3.5561526966108497E-3</v>
      </c>
    </row>
    <row r="25" spans="1:25" ht="24.75" thickBot="1" x14ac:dyDescent="0.6">
      <c r="A25" s="2" t="s">
        <v>35</v>
      </c>
      <c r="C25" s="2" t="s">
        <v>35</v>
      </c>
      <c r="E25" s="5">
        <f>SUM(E9:E24)</f>
        <v>26073776713887</v>
      </c>
      <c r="G25" s="5">
        <f>SUM(G9:G24)</f>
        <v>26097958383160.387</v>
      </c>
      <c r="I25" s="2" t="s">
        <v>35</v>
      </c>
      <c r="K25" s="5">
        <f>SUM(K9:K24)</f>
        <v>93089306341749</v>
      </c>
      <c r="M25" s="2" t="s">
        <v>35</v>
      </c>
      <c r="O25" s="5">
        <f>SUM(O9:O24)</f>
        <v>90700794551518</v>
      </c>
      <c r="Q25" s="2" t="s">
        <v>35</v>
      </c>
      <c r="S25" s="2" t="s">
        <v>35</v>
      </c>
      <c r="U25" s="5">
        <f>SUM(U9:U24)</f>
        <v>28543689732218</v>
      </c>
      <c r="W25" s="5">
        <f>SUM(W9:W24)</f>
        <v>28182492513475.594</v>
      </c>
      <c r="Y25" s="9">
        <f>SUM(Y9:Y24)</f>
        <v>0.55327928094057821</v>
      </c>
    </row>
    <row r="26" spans="1:25" ht="24.75" thickTop="1" x14ac:dyDescent="0.55000000000000004">
      <c r="W26" s="4"/>
    </row>
    <row r="27" spans="1:25" x14ac:dyDescent="0.55000000000000004">
      <c r="W27" s="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F7" workbookViewId="0">
      <selection activeCell="AK9" sqref="AK9:AK27"/>
    </sheetView>
  </sheetViews>
  <sheetFormatPr defaultRowHeight="24" x14ac:dyDescent="0.55000000000000004"/>
  <cols>
    <col min="1" max="1" width="41" style="2" bestFit="1" customWidth="1"/>
    <col min="2" max="2" width="1" style="2" customWidth="1"/>
    <col min="3" max="3" width="24.140625" style="2" bestFit="1" customWidth="1"/>
    <col min="4" max="4" width="1" style="2" customWidth="1"/>
    <col min="5" max="5" width="22" style="2" customWidth="1"/>
    <col min="6" max="6" width="1" style="2" customWidth="1"/>
    <col min="7" max="7" width="14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0.2851562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425781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2.140625" style="2" bestFit="1" customWidth="1"/>
    <col min="20" max="20" width="1" style="2" customWidth="1"/>
    <col min="21" max="21" width="8.42578125" style="2" bestFit="1" customWidth="1"/>
    <col min="22" max="22" width="1" style="2" customWidth="1"/>
    <col min="23" max="23" width="17.140625" style="2" bestFit="1" customWidth="1"/>
    <col min="24" max="24" width="1" style="2" customWidth="1"/>
    <col min="25" max="25" width="6.42578125" style="2" bestFit="1" customWidth="1"/>
    <col min="26" max="26" width="1" style="2" customWidth="1"/>
    <col min="27" max="27" width="12.85546875" style="2" bestFit="1" customWidth="1"/>
    <col min="28" max="28" width="1" style="2" customWidth="1"/>
    <col min="29" max="29" width="8.42578125" style="2" bestFit="1" customWidth="1"/>
    <col min="30" max="30" width="1" style="2" customWidth="1"/>
    <col min="31" max="31" width="21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2.140625" style="2" bestFit="1" customWidth="1"/>
    <col min="36" max="36" width="1" style="2" customWidth="1"/>
    <col min="37" max="37" width="33.425781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  <c r="Z2" s="19" t="s">
        <v>0</v>
      </c>
      <c r="AA2" s="19" t="s">
        <v>0</v>
      </c>
      <c r="AB2" s="19" t="s">
        <v>0</v>
      </c>
      <c r="AC2" s="19" t="s">
        <v>0</v>
      </c>
      <c r="AD2" s="19" t="s">
        <v>0</v>
      </c>
      <c r="AE2" s="19" t="s">
        <v>0</v>
      </c>
      <c r="AF2" s="19" t="s">
        <v>0</v>
      </c>
      <c r="AG2" s="19" t="s">
        <v>0</v>
      </c>
      <c r="AH2" s="19" t="s">
        <v>0</v>
      </c>
      <c r="AI2" s="19" t="s">
        <v>0</v>
      </c>
      <c r="AJ2" s="19" t="s">
        <v>0</v>
      </c>
      <c r="AK2" s="19" t="s">
        <v>0</v>
      </c>
    </row>
    <row r="3" spans="1:37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</row>
    <row r="4" spans="1:3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  <c r="Z4" s="19" t="s">
        <v>2</v>
      </c>
      <c r="AA4" s="19" t="s">
        <v>2</v>
      </c>
      <c r="AB4" s="19" t="s">
        <v>2</v>
      </c>
      <c r="AC4" s="19" t="s">
        <v>2</v>
      </c>
      <c r="AD4" s="19" t="s">
        <v>2</v>
      </c>
      <c r="AE4" s="19" t="s">
        <v>2</v>
      </c>
      <c r="AF4" s="19" t="s">
        <v>2</v>
      </c>
      <c r="AG4" s="19" t="s">
        <v>2</v>
      </c>
      <c r="AH4" s="19" t="s">
        <v>2</v>
      </c>
      <c r="AI4" s="19" t="s">
        <v>2</v>
      </c>
      <c r="AJ4" s="19" t="s">
        <v>2</v>
      </c>
      <c r="AK4" s="19" t="s">
        <v>2</v>
      </c>
    </row>
    <row r="6" spans="1:37" ht="24.75" x14ac:dyDescent="0.55000000000000004">
      <c r="A6" s="18" t="s">
        <v>37</v>
      </c>
      <c r="B6" s="18" t="s">
        <v>37</v>
      </c>
      <c r="C6" s="18" t="s">
        <v>37</v>
      </c>
      <c r="D6" s="18" t="s">
        <v>37</v>
      </c>
      <c r="E6" s="18" t="s">
        <v>37</v>
      </c>
      <c r="F6" s="18" t="s">
        <v>37</v>
      </c>
      <c r="G6" s="18" t="s">
        <v>37</v>
      </c>
      <c r="H6" s="18" t="s">
        <v>37</v>
      </c>
      <c r="I6" s="18" t="s">
        <v>37</v>
      </c>
      <c r="J6" s="18" t="s">
        <v>37</v>
      </c>
      <c r="K6" s="18" t="s">
        <v>37</v>
      </c>
      <c r="L6" s="18" t="s">
        <v>37</v>
      </c>
      <c r="M6" s="18" t="s">
        <v>37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 x14ac:dyDescent="0.55000000000000004">
      <c r="A7" s="18" t="s">
        <v>38</v>
      </c>
      <c r="C7" s="18" t="s">
        <v>39</v>
      </c>
      <c r="E7" s="18" t="s">
        <v>40</v>
      </c>
      <c r="G7" s="18" t="s">
        <v>41</v>
      </c>
      <c r="I7" s="18" t="s">
        <v>42</v>
      </c>
      <c r="K7" s="18" t="s">
        <v>43</v>
      </c>
      <c r="M7" s="18" t="s">
        <v>36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44</v>
      </c>
      <c r="AG7" s="18" t="s">
        <v>8</v>
      </c>
      <c r="AI7" s="18" t="s">
        <v>9</v>
      </c>
      <c r="AK7" s="18" t="s">
        <v>13</v>
      </c>
    </row>
    <row r="8" spans="1:37" ht="24.75" x14ac:dyDescent="0.55000000000000004">
      <c r="A8" s="18" t="s">
        <v>38</v>
      </c>
      <c r="C8" s="18" t="s">
        <v>39</v>
      </c>
      <c r="E8" s="18" t="s">
        <v>40</v>
      </c>
      <c r="G8" s="18" t="s">
        <v>41</v>
      </c>
      <c r="I8" s="18" t="s">
        <v>42</v>
      </c>
      <c r="K8" s="18" t="s">
        <v>43</v>
      </c>
      <c r="M8" s="18" t="s">
        <v>36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44</v>
      </c>
      <c r="AG8" s="18" t="s">
        <v>8</v>
      </c>
      <c r="AI8" s="18" t="s">
        <v>9</v>
      </c>
      <c r="AK8" s="18" t="s">
        <v>13</v>
      </c>
    </row>
    <row r="9" spans="1:37" x14ac:dyDescent="0.55000000000000004">
      <c r="A9" s="2" t="s">
        <v>45</v>
      </c>
      <c r="C9" s="10" t="s">
        <v>46</v>
      </c>
      <c r="D9" s="10"/>
      <c r="E9" s="10" t="s">
        <v>46</v>
      </c>
      <c r="F9" s="10"/>
      <c r="G9" s="10" t="s">
        <v>47</v>
      </c>
      <c r="H9" s="10"/>
      <c r="I9" s="10" t="s">
        <v>48</v>
      </c>
      <c r="J9" s="10"/>
      <c r="K9" s="11">
        <v>40.5</v>
      </c>
      <c r="L9" s="10"/>
      <c r="M9" s="11">
        <v>40.5</v>
      </c>
      <c r="N9" s="10"/>
      <c r="O9" s="11">
        <v>3924</v>
      </c>
      <c r="P9" s="10"/>
      <c r="Q9" s="11">
        <v>13497775200</v>
      </c>
      <c r="R9" s="10"/>
      <c r="S9" s="11">
        <v>17556474342</v>
      </c>
      <c r="T9" s="10"/>
      <c r="U9" s="11">
        <v>0</v>
      </c>
      <c r="V9" s="10"/>
      <c r="W9" s="11">
        <v>0</v>
      </c>
      <c r="X9" s="10"/>
      <c r="Y9" s="11">
        <v>0</v>
      </c>
      <c r="Z9" s="10"/>
      <c r="AA9" s="11">
        <v>0</v>
      </c>
      <c r="AB9" s="10"/>
      <c r="AC9" s="11">
        <v>3924</v>
      </c>
      <c r="AD9" s="10"/>
      <c r="AE9" s="11">
        <v>4544383</v>
      </c>
      <c r="AF9" s="10"/>
      <c r="AG9" s="11">
        <v>13497775200</v>
      </c>
      <c r="AH9" s="10"/>
      <c r="AI9" s="11">
        <v>17819232167</v>
      </c>
      <c r="AJ9" s="10"/>
      <c r="AK9" s="13">
        <v>3.4982753763020965E-4</v>
      </c>
    </row>
    <row r="10" spans="1:37" x14ac:dyDescent="0.55000000000000004">
      <c r="A10" s="2" t="s">
        <v>49</v>
      </c>
      <c r="C10" s="10" t="s">
        <v>46</v>
      </c>
      <c r="D10" s="10"/>
      <c r="E10" s="10" t="s">
        <v>46</v>
      </c>
      <c r="F10" s="10"/>
      <c r="G10" s="10" t="s">
        <v>47</v>
      </c>
      <c r="H10" s="10"/>
      <c r="I10" s="10" t="s">
        <v>48</v>
      </c>
      <c r="J10" s="10"/>
      <c r="K10" s="11">
        <v>40.5</v>
      </c>
      <c r="L10" s="10"/>
      <c r="M10" s="11">
        <v>40.5</v>
      </c>
      <c r="N10" s="10"/>
      <c r="O10" s="11">
        <v>436</v>
      </c>
      <c r="P10" s="10"/>
      <c r="Q10" s="11">
        <v>1536363284</v>
      </c>
      <c r="R10" s="10"/>
      <c r="S10" s="11">
        <v>1950719371</v>
      </c>
      <c r="T10" s="10"/>
      <c r="U10" s="11">
        <v>0</v>
      </c>
      <c r="V10" s="10"/>
      <c r="W10" s="11">
        <v>0</v>
      </c>
      <c r="X10" s="10"/>
      <c r="Y10" s="11">
        <v>0</v>
      </c>
      <c r="Z10" s="10"/>
      <c r="AA10" s="11">
        <v>0</v>
      </c>
      <c r="AB10" s="10"/>
      <c r="AC10" s="11">
        <v>436</v>
      </c>
      <c r="AD10" s="10"/>
      <c r="AE10" s="11">
        <v>4544383</v>
      </c>
      <c r="AF10" s="10"/>
      <c r="AG10" s="11">
        <v>1536363284</v>
      </c>
      <c r="AH10" s="10"/>
      <c r="AI10" s="11">
        <v>1979914685</v>
      </c>
      <c r="AJ10" s="10"/>
      <c r="AK10" s="13">
        <v>3.8869726398993951E-5</v>
      </c>
    </row>
    <row r="11" spans="1:37" x14ac:dyDescent="0.55000000000000004">
      <c r="A11" s="2" t="s">
        <v>50</v>
      </c>
      <c r="C11" s="10" t="s">
        <v>46</v>
      </c>
      <c r="D11" s="10"/>
      <c r="E11" s="10" t="s">
        <v>46</v>
      </c>
      <c r="F11" s="10"/>
      <c r="G11" s="10" t="s">
        <v>51</v>
      </c>
      <c r="H11" s="10"/>
      <c r="I11" s="10" t="s">
        <v>52</v>
      </c>
      <c r="J11" s="10"/>
      <c r="K11" s="11">
        <v>54.06</v>
      </c>
      <c r="L11" s="10"/>
      <c r="M11" s="11">
        <v>54.06</v>
      </c>
      <c r="N11" s="10"/>
      <c r="O11" s="11">
        <v>134150</v>
      </c>
      <c r="P11" s="10"/>
      <c r="Q11" s="11">
        <v>499994489500</v>
      </c>
      <c r="R11" s="10"/>
      <c r="S11" s="11">
        <v>643288471459</v>
      </c>
      <c r="T11" s="10"/>
      <c r="U11" s="11">
        <v>0</v>
      </c>
      <c r="V11" s="10"/>
      <c r="W11" s="11">
        <v>0</v>
      </c>
      <c r="X11" s="10"/>
      <c r="Y11" s="11">
        <v>0</v>
      </c>
      <c r="Z11" s="10"/>
      <c r="AA11" s="11">
        <v>0</v>
      </c>
      <c r="AB11" s="10"/>
      <c r="AC11" s="11">
        <v>134150</v>
      </c>
      <c r="AD11" s="10"/>
      <c r="AE11" s="11">
        <v>4873762</v>
      </c>
      <c r="AF11" s="10"/>
      <c r="AG11" s="11">
        <v>499994489500</v>
      </c>
      <c r="AH11" s="10"/>
      <c r="AI11" s="11">
        <v>653341244278</v>
      </c>
      <c r="AJ11" s="10"/>
      <c r="AK11" s="13">
        <v>1.2826408937041716E-2</v>
      </c>
    </row>
    <row r="12" spans="1:37" x14ac:dyDescent="0.55000000000000004">
      <c r="A12" s="2" t="s">
        <v>53</v>
      </c>
      <c r="C12" s="10" t="s">
        <v>46</v>
      </c>
      <c r="D12" s="10"/>
      <c r="E12" s="10" t="s">
        <v>46</v>
      </c>
      <c r="F12" s="10"/>
      <c r="G12" s="10" t="s">
        <v>54</v>
      </c>
      <c r="H12" s="10"/>
      <c r="I12" s="10" t="s">
        <v>55</v>
      </c>
      <c r="J12" s="10"/>
      <c r="K12" s="11">
        <v>30.5</v>
      </c>
      <c r="L12" s="10"/>
      <c r="M12" s="11">
        <v>30.5</v>
      </c>
      <c r="N12" s="10"/>
      <c r="O12" s="11">
        <v>3772</v>
      </c>
      <c r="P12" s="10"/>
      <c r="Q12" s="11">
        <v>10000552720</v>
      </c>
      <c r="R12" s="10"/>
      <c r="S12" s="11">
        <v>11394002890</v>
      </c>
      <c r="T12" s="10"/>
      <c r="U12" s="11">
        <v>0</v>
      </c>
      <c r="V12" s="10"/>
      <c r="W12" s="11">
        <v>0</v>
      </c>
      <c r="X12" s="10"/>
      <c r="Y12" s="11">
        <v>0</v>
      </c>
      <c r="Z12" s="10"/>
      <c r="AA12" s="11">
        <v>0</v>
      </c>
      <c r="AB12" s="10"/>
      <c r="AC12" s="11">
        <v>3772</v>
      </c>
      <c r="AD12" s="10"/>
      <c r="AE12" s="11">
        <v>3083502</v>
      </c>
      <c r="AF12" s="10"/>
      <c r="AG12" s="11">
        <v>10000552720</v>
      </c>
      <c r="AH12" s="10"/>
      <c r="AI12" s="11">
        <v>11622538246</v>
      </c>
      <c r="AJ12" s="10"/>
      <c r="AK12" s="13">
        <v>2.2817391330367504E-4</v>
      </c>
    </row>
    <row r="13" spans="1:37" x14ac:dyDescent="0.55000000000000004">
      <c r="A13" s="2" t="s">
        <v>56</v>
      </c>
      <c r="C13" s="10" t="s">
        <v>46</v>
      </c>
      <c r="D13" s="10"/>
      <c r="E13" s="10" t="s">
        <v>46</v>
      </c>
      <c r="F13" s="10"/>
      <c r="G13" s="10" t="s">
        <v>57</v>
      </c>
      <c r="H13" s="10"/>
      <c r="I13" s="10" t="s">
        <v>58</v>
      </c>
      <c r="J13" s="10"/>
      <c r="K13" s="11">
        <v>30</v>
      </c>
      <c r="L13" s="10"/>
      <c r="M13" s="11">
        <v>30</v>
      </c>
      <c r="N13" s="10"/>
      <c r="O13" s="11">
        <v>33370</v>
      </c>
      <c r="P13" s="10"/>
      <c r="Q13" s="11">
        <v>49985300824</v>
      </c>
      <c r="R13" s="10"/>
      <c r="S13" s="11">
        <v>55107097763</v>
      </c>
      <c r="T13" s="10"/>
      <c r="U13" s="11">
        <v>0</v>
      </c>
      <c r="V13" s="10"/>
      <c r="W13" s="11">
        <v>0</v>
      </c>
      <c r="X13" s="10"/>
      <c r="Y13" s="11">
        <v>0</v>
      </c>
      <c r="Z13" s="10"/>
      <c r="AA13" s="11">
        <v>0</v>
      </c>
      <c r="AB13" s="10"/>
      <c r="AC13" s="11">
        <v>33370</v>
      </c>
      <c r="AD13" s="10"/>
      <c r="AE13" s="11">
        <v>1686849</v>
      </c>
      <c r="AF13" s="10"/>
      <c r="AG13" s="11">
        <v>49985300824</v>
      </c>
      <c r="AH13" s="10"/>
      <c r="AI13" s="11">
        <v>56249362271</v>
      </c>
      <c r="AJ13" s="10"/>
      <c r="AK13" s="13">
        <v>1.1042886535243125E-3</v>
      </c>
    </row>
    <row r="14" spans="1:37" x14ac:dyDescent="0.55000000000000004">
      <c r="A14" s="2" t="s">
        <v>59</v>
      </c>
      <c r="C14" s="10" t="s">
        <v>46</v>
      </c>
      <c r="D14" s="10"/>
      <c r="E14" s="10" t="s">
        <v>46</v>
      </c>
      <c r="F14" s="10"/>
      <c r="G14" s="10" t="s">
        <v>60</v>
      </c>
      <c r="H14" s="10"/>
      <c r="I14" s="10" t="s">
        <v>61</v>
      </c>
      <c r="J14" s="10"/>
      <c r="K14" s="11">
        <v>30</v>
      </c>
      <c r="L14" s="10"/>
      <c r="M14" s="11">
        <v>30</v>
      </c>
      <c r="N14" s="10"/>
      <c r="O14" s="11">
        <v>23908</v>
      </c>
      <c r="P14" s="10"/>
      <c r="Q14" s="11">
        <v>30001940747</v>
      </c>
      <c r="R14" s="10"/>
      <c r="S14" s="11">
        <v>32986610928</v>
      </c>
      <c r="T14" s="10"/>
      <c r="U14" s="11">
        <v>0</v>
      </c>
      <c r="V14" s="10"/>
      <c r="W14" s="11">
        <v>0</v>
      </c>
      <c r="X14" s="10"/>
      <c r="Y14" s="11">
        <v>0</v>
      </c>
      <c r="Z14" s="10"/>
      <c r="AA14" s="11">
        <v>0</v>
      </c>
      <c r="AB14" s="10"/>
      <c r="AC14" s="11">
        <v>23908</v>
      </c>
      <c r="AD14" s="10"/>
      <c r="AE14" s="11">
        <v>1409428</v>
      </c>
      <c r="AF14" s="10"/>
      <c r="AG14" s="11">
        <v>30001940747</v>
      </c>
      <c r="AH14" s="10"/>
      <c r="AI14" s="11">
        <v>33672193798</v>
      </c>
      <c r="AJ14" s="10"/>
      <c r="AK14" s="13">
        <v>6.610532110792244E-4</v>
      </c>
    </row>
    <row r="15" spans="1:37" x14ac:dyDescent="0.55000000000000004">
      <c r="A15" s="2" t="s">
        <v>62</v>
      </c>
      <c r="C15" s="10" t="s">
        <v>46</v>
      </c>
      <c r="D15" s="10"/>
      <c r="E15" s="10" t="s">
        <v>46</v>
      </c>
      <c r="F15" s="10"/>
      <c r="G15" s="10" t="s">
        <v>63</v>
      </c>
      <c r="H15" s="10"/>
      <c r="I15" s="10" t="s">
        <v>64</v>
      </c>
      <c r="J15" s="10"/>
      <c r="K15" s="11">
        <v>0</v>
      </c>
      <c r="L15" s="10"/>
      <c r="M15" s="11">
        <v>0</v>
      </c>
      <c r="N15" s="10"/>
      <c r="O15" s="11">
        <v>25463</v>
      </c>
      <c r="P15" s="10"/>
      <c r="Q15" s="11">
        <v>30000277433</v>
      </c>
      <c r="R15" s="10"/>
      <c r="S15" s="11">
        <v>32828944574</v>
      </c>
      <c r="T15" s="10"/>
      <c r="U15" s="11">
        <v>4</v>
      </c>
      <c r="V15" s="10"/>
      <c r="W15" s="11">
        <v>5147412</v>
      </c>
      <c r="X15" s="10"/>
      <c r="Y15" s="11">
        <v>6</v>
      </c>
      <c r="Z15" s="10"/>
      <c r="AA15" s="11">
        <v>7862596</v>
      </c>
      <c r="AB15" s="10"/>
      <c r="AC15" s="11">
        <v>25461</v>
      </c>
      <c r="AD15" s="10"/>
      <c r="AE15" s="11">
        <v>1319155</v>
      </c>
      <c r="AF15" s="10"/>
      <c r="AG15" s="11">
        <v>29998355597</v>
      </c>
      <c r="AH15" s="10"/>
      <c r="AI15" s="11">
        <v>33562665991</v>
      </c>
      <c r="AJ15" s="10"/>
      <c r="AK15" s="13">
        <v>6.5890295888733678E-4</v>
      </c>
    </row>
    <row r="16" spans="1:37" x14ac:dyDescent="0.55000000000000004">
      <c r="A16" s="2" t="s">
        <v>65</v>
      </c>
      <c r="C16" s="10" t="s">
        <v>46</v>
      </c>
      <c r="D16" s="10"/>
      <c r="E16" s="10" t="s">
        <v>46</v>
      </c>
      <c r="F16" s="10"/>
      <c r="G16" s="10" t="s">
        <v>66</v>
      </c>
      <c r="H16" s="10"/>
      <c r="I16" s="10" t="s">
        <v>67</v>
      </c>
      <c r="J16" s="10"/>
      <c r="K16" s="11">
        <v>29.75</v>
      </c>
      <c r="L16" s="10"/>
      <c r="M16" s="11">
        <v>29.75</v>
      </c>
      <c r="N16" s="10"/>
      <c r="O16" s="11">
        <v>10554</v>
      </c>
      <c r="P16" s="10"/>
      <c r="Q16" s="11">
        <v>30801110220</v>
      </c>
      <c r="R16" s="10"/>
      <c r="S16" s="11">
        <v>33321812993</v>
      </c>
      <c r="T16" s="10"/>
      <c r="U16" s="11">
        <v>0</v>
      </c>
      <c r="V16" s="10"/>
      <c r="W16" s="11">
        <v>0</v>
      </c>
      <c r="X16" s="10"/>
      <c r="Y16" s="11">
        <v>0</v>
      </c>
      <c r="Z16" s="10"/>
      <c r="AA16" s="11">
        <v>0</v>
      </c>
      <c r="AB16" s="10"/>
      <c r="AC16" s="11">
        <v>10554</v>
      </c>
      <c r="AD16" s="10"/>
      <c r="AE16" s="11">
        <v>3228772</v>
      </c>
      <c r="AF16" s="10"/>
      <c r="AG16" s="11">
        <v>30801110220</v>
      </c>
      <c r="AH16" s="10"/>
      <c r="AI16" s="11">
        <v>34051757816</v>
      </c>
      <c r="AJ16" s="10"/>
      <c r="AK16" s="13">
        <v>6.6850481979869951E-4</v>
      </c>
    </row>
    <row r="17" spans="1:37" x14ac:dyDescent="0.55000000000000004">
      <c r="A17" s="2" t="s">
        <v>68</v>
      </c>
      <c r="C17" s="10" t="s">
        <v>46</v>
      </c>
      <c r="D17" s="10"/>
      <c r="E17" s="10" t="s">
        <v>46</v>
      </c>
      <c r="F17" s="10"/>
      <c r="G17" s="10" t="s">
        <v>69</v>
      </c>
      <c r="H17" s="10"/>
      <c r="I17" s="10" t="s">
        <v>70</v>
      </c>
      <c r="J17" s="10"/>
      <c r="K17" s="11">
        <v>0</v>
      </c>
      <c r="L17" s="10"/>
      <c r="M17" s="11">
        <v>0</v>
      </c>
      <c r="N17" s="10"/>
      <c r="O17" s="11">
        <v>64795</v>
      </c>
      <c r="P17" s="10"/>
      <c r="Q17" s="11">
        <v>99950325218</v>
      </c>
      <c r="R17" s="10"/>
      <c r="S17" s="11">
        <v>107170947299</v>
      </c>
      <c r="T17" s="10"/>
      <c r="U17" s="11">
        <v>0</v>
      </c>
      <c r="V17" s="10"/>
      <c r="W17" s="11">
        <v>0</v>
      </c>
      <c r="X17" s="10"/>
      <c r="Y17" s="11">
        <v>0</v>
      </c>
      <c r="Z17" s="10"/>
      <c r="AA17" s="11">
        <v>0</v>
      </c>
      <c r="AB17" s="10"/>
      <c r="AC17" s="11">
        <v>64795</v>
      </c>
      <c r="AD17" s="10"/>
      <c r="AE17" s="11">
        <v>1690476</v>
      </c>
      <c r="AF17" s="10"/>
      <c r="AG17" s="11">
        <v>99950325218</v>
      </c>
      <c r="AH17" s="10"/>
      <c r="AI17" s="11">
        <v>109455012255</v>
      </c>
      <c r="AJ17" s="10"/>
      <c r="AK17" s="13">
        <v>2.1488230839352457E-3</v>
      </c>
    </row>
    <row r="18" spans="1:37" x14ac:dyDescent="0.55000000000000004">
      <c r="A18" s="2" t="s">
        <v>71</v>
      </c>
      <c r="C18" s="10" t="s">
        <v>46</v>
      </c>
      <c r="D18" s="10"/>
      <c r="E18" s="10" t="s">
        <v>46</v>
      </c>
      <c r="F18" s="10"/>
      <c r="G18" s="10" t="s">
        <v>72</v>
      </c>
      <c r="H18" s="10"/>
      <c r="I18" s="10" t="s">
        <v>73</v>
      </c>
      <c r="J18" s="10"/>
      <c r="K18" s="11">
        <v>37.5</v>
      </c>
      <c r="L18" s="10"/>
      <c r="M18" s="11">
        <v>37.5</v>
      </c>
      <c r="N18" s="10"/>
      <c r="O18" s="11">
        <v>4649</v>
      </c>
      <c r="P18" s="10"/>
      <c r="Q18" s="11">
        <v>19999765550</v>
      </c>
      <c r="R18" s="10"/>
      <c r="S18" s="11">
        <v>21050054467</v>
      </c>
      <c r="T18" s="10"/>
      <c r="U18" s="11">
        <v>0</v>
      </c>
      <c r="V18" s="10"/>
      <c r="W18" s="11">
        <v>0</v>
      </c>
      <c r="X18" s="10"/>
      <c r="Y18" s="11">
        <v>0</v>
      </c>
      <c r="Z18" s="10"/>
      <c r="AA18" s="11">
        <v>0</v>
      </c>
      <c r="AB18" s="10"/>
      <c r="AC18" s="11">
        <v>4649</v>
      </c>
      <c r="AD18" s="10"/>
      <c r="AE18" s="11">
        <v>4622245</v>
      </c>
      <c r="AF18" s="10"/>
      <c r="AG18" s="11">
        <v>19999765550</v>
      </c>
      <c r="AH18" s="10"/>
      <c r="AI18" s="11">
        <v>21473239738</v>
      </c>
      <c r="AJ18" s="10"/>
      <c r="AK18" s="13">
        <v>4.2156309049046957E-4</v>
      </c>
    </row>
    <row r="19" spans="1:37" x14ac:dyDescent="0.55000000000000004">
      <c r="A19" s="2" t="s">
        <v>74</v>
      </c>
      <c r="C19" s="10" t="s">
        <v>46</v>
      </c>
      <c r="D19" s="10"/>
      <c r="E19" s="10" t="s">
        <v>46</v>
      </c>
      <c r="F19" s="10"/>
      <c r="G19" s="10" t="s">
        <v>75</v>
      </c>
      <c r="H19" s="10"/>
      <c r="I19" s="10" t="s">
        <v>76</v>
      </c>
      <c r="J19" s="10"/>
      <c r="K19" s="11">
        <v>24.16</v>
      </c>
      <c r="L19" s="10"/>
      <c r="M19" s="11">
        <v>24.16</v>
      </c>
      <c r="N19" s="10"/>
      <c r="O19" s="11">
        <v>14500</v>
      </c>
      <c r="P19" s="10"/>
      <c r="Q19" s="11">
        <v>60180307000</v>
      </c>
      <c r="R19" s="10"/>
      <c r="S19" s="11">
        <v>62955147420</v>
      </c>
      <c r="T19" s="10"/>
      <c r="U19" s="11">
        <v>0</v>
      </c>
      <c r="V19" s="10"/>
      <c r="W19" s="11">
        <v>0</v>
      </c>
      <c r="X19" s="10"/>
      <c r="Y19" s="11">
        <v>0</v>
      </c>
      <c r="Z19" s="10"/>
      <c r="AA19" s="11">
        <v>0</v>
      </c>
      <c r="AB19" s="10"/>
      <c r="AC19" s="11">
        <v>14500</v>
      </c>
      <c r="AD19" s="10"/>
      <c r="AE19" s="11">
        <v>4429814</v>
      </c>
      <c r="AF19" s="10"/>
      <c r="AG19" s="11">
        <v>60180307000</v>
      </c>
      <c r="AH19" s="10"/>
      <c r="AI19" s="11">
        <v>64185747496</v>
      </c>
      <c r="AJ19" s="10"/>
      <c r="AK19" s="13">
        <v>1.26009593382274E-3</v>
      </c>
    </row>
    <row r="20" spans="1:37" x14ac:dyDescent="0.55000000000000004">
      <c r="A20" s="2" t="s">
        <v>77</v>
      </c>
      <c r="C20" s="10" t="s">
        <v>46</v>
      </c>
      <c r="D20" s="10"/>
      <c r="E20" s="10" t="s">
        <v>46</v>
      </c>
      <c r="F20" s="10"/>
      <c r="G20" s="10" t="s">
        <v>78</v>
      </c>
      <c r="H20" s="10"/>
      <c r="I20" s="10" t="s">
        <v>79</v>
      </c>
      <c r="J20" s="10"/>
      <c r="K20" s="11">
        <v>23</v>
      </c>
      <c r="L20" s="10"/>
      <c r="M20" s="11">
        <v>23</v>
      </c>
      <c r="N20" s="10"/>
      <c r="O20" s="11">
        <v>9335</v>
      </c>
      <c r="P20" s="10"/>
      <c r="Q20" s="11">
        <v>9313846842</v>
      </c>
      <c r="R20" s="10"/>
      <c r="S20" s="11">
        <v>9239563269</v>
      </c>
      <c r="T20" s="10"/>
      <c r="U20" s="11">
        <v>0</v>
      </c>
      <c r="V20" s="10"/>
      <c r="W20" s="11">
        <v>0</v>
      </c>
      <c r="X20" s="10"/>
      <c r="Y20" s="11">
        <v>0</v>
      </c>
      <c r="Z20" s="10"/>
      <c r="AA20" s="11">
        <v>0</v>
      </c>
      <c r="AB20" s="10"/>
      <c r="AC20" s="11">
        <v>9335</v>
      </c>
      <c r="AD20" s="10"/>
      <c r="AE20" s="11">
        <v>989920</v>
      </c>
      <c r="AF20" s="10"/>
      <c r="AG20" s="11">
        <v>9313846842</v>
      </c>
      <c r="AH20" s="10"/>
      <c r="AI20" s="11">
        <v>9239563269</v>
      </c>
      <c r="AJ20" s="10"/>
      <c r="AK20" s="13">
        <v>1.8139129884388132E-4</v>
      </c>
    </row>
    <row r="21" spans="1:37" x14ac:dyDescent="0.55000000000000004">
      <c r="A21" s="2" t="s">
        <v>80</v>
      </c>
      <c r="C21" s="10" t="s">
        <v>46</v>
      </c>
      <c r="D21" s="10"/>
      <c r="E21" s="10" t="s">
        <v>46</v>
      </c>
      <c r="F21" s="10"/>
      <c r="G21" s="10" t="s">
        <v>81</v>
      </c>
      <c r="H21" s="10"/>
      <c r="I21" s="10" t="s">
        <v>82</v>
      </c>
      <c r="J21" s="10"/>
      <c r="K21" s="11">
        <v>23</v>
      </c>
      <c r="L21" s="10"/>
      <c r="M21" s="11">
        <v>23</v>
      </c>
      <c r="N21" s="10"/>
      <c r="O21" s="11">
        <v>20000</v>
      </c>
      <c r="P21" s="10"/>
      <c r="Q21" s="11">
        <v>20000000000</v>
      </c>
      <c r="R21" s="10"/>
      <c r="S21" s="11">
        <v>18397332000</v>
      </c>
      <c r="T21" s="10"/>
      <c r="U21" s="11">
        <v>0</v>
      </c>
      <c r="V21" s="10"/>
      <c r="W21" s="11">
        <v>0</v>
      </c>
      <c r="X21" s="10"/>
      <c r="Y21" s="11">
        <v>0</v>
      </c>
      <c r="Z21" s="10"/>
      <c r="AA21" s="11">
        <v>0</v>
      </c>
      <c r="AB21" s="10"/>
      <c r="AC21" s="11">
        <v>20000</v>
      </c>
      <c r="AD21" s="10"/>
      <c r="AE21" s="11">
        <v>920000</v>
      </c>
      <c r="AF21" s="10"/>
      <c r="AG21" s="11">
        <v>20000000000</v>
      </c>
      <c r="AH21" s="10"/>
      <c r="AI21" s="11">
        <v>18397332000</v>
      </c>
      <c r="AJ21" s="10"/>
      <c r="AK21" s="13">
        <v>3.6117680561142777E-4</v>
      </c>
    </row>
    <row r="22" spans="1:37" x14ac:dyDescent="0.55000000000000004">
      <c r="A22" s="2" t="s">
        <v>83</v>
      </c>
      <c r="C22" s="10" t="s">
        <v>46</v>
      </c>
      <c r="D22" s="10"/>
      <c r="E22" s="10" t="s">
        <v>46</v>
      </c>
      <c r="F22" s="10"/>
      <c r="G22" s="10" t="s">
        <v>84</v>
      </c>
      <c r="H22" s="10"/>
      <c r="I22" s="10" t="s">
        <v>85</v>
      </c>
      <c r="J22" s="10"/>
      <c r="K22" s="11">
        <v>23</v>
      </c>
      <c r="L22" s="10"/>
      <c r="M22" s="11">
        <v>23</v>
      </c>
      <c r="N22" s="10"/>
      <c r="O22" s="11">
        <v>5000</v>
      </c>
      <c r="P22" s="10"/>
      <c r="Q22" s="11">
        <v>5000000000</v>
      </c>
      <c r="R22" s="10"/>
      <c r="S22" s="11">
        <v>4996375000</v>
      </c>
      <c r="T22" s="10"/>
      <c r="U22" s="11">
        <v>0</v>
      </c>
      <c r="V22" s="10"/>
      <c r="W22" s="11">
        <v>0</v>
      </c>
      <c r="X22" s="10"/>
      <c r="Y22" s="11">
        <v>0</v>
      </c>
      <c r="Z22" s="10"/>
      <c r="AA22" s="11">
        <v>0</v>
      </c>
      <c r="AB22" s="10"/>
      <c r="AC22" s="11">
        <v>5000</v>
      </c>
      <c r="AD22" s="10"/>
      <c r="AE22" s="11">
        <v>1000000</v>
      </c>
      <c r="AF22" s="10"/>
      <c r="AG22" s="11">
        <v>5000000000</v>
      </c>
      <c r="AH22" s="10"/>
      <c r="AI22" s="11">
        <v>4996375000</v>
      </c>
      <c r="AJ22" s="10"/>
      <c r="AK22" s="13">
        <v>9.8088938229564881E-5</v>
      </c>
    </row>
    <row r="23" spans="1:37" x14ac:dyDescent="0.55000000000000004">
      <c r="A23" s="2" t="s">
        <v>86</v>
      </c>
      <c r="C23" s="10" t="s">
        <v>46</v>
      </c>
      <c r="D23" s="10"/>
      <c r="E23" s="10" t="s">
        <v>46</v>
      </c>
      <c r="F23" s="10"/>
      <c r="G23" s="10" t="s">
        <v>87</v>
      </c>
      <c r="H23" s="10"/>
      <c r="I23" s="10" t="s">
        <v>88</v>
      </c>
      <c r="J23" s="10"/>
      <c r="K23" s="11">
        <v>23</v>
      </c>
      <c r="L23" s="10"/>
      <c r="M23" s="11">
        <v>23</v>
      </c>
      <c r="N23" s="10"/>
      <c r="O23" s="11">
        <v>200000</v>
      </c>
      <c r="P23" s="10"/>
      <c r="Q23" s="11">
        <v>200000000000</v>
      </c>
      <c r="R23" s="10"/>
      <c r="S23" s="11">
        <v>199855000000</v>
      </c>
      <c r="T23" s="10"/>
      <c r="U23" s="11">
        <v>0</v>
      </c>
      <c r="V23" s="10"/>
      <c r="W23" s="11">
        <v>0</v>
      </c>
      <c r="X23" s="10"/>
      <c r="Y23" s="11">
        <v>0</v>
      </c>
      <c r="Z23" s="10"/>
      <c r="AA23" s="11">
        <v>0</v>
      </c>
      <c r="AB23" s="10"/>
      <c r="AC23" s="11">
        <v>200000</v>
      </c>
      <c r="AD23" s="10"/>
      <c r="AE23" s="11">
        <v>1000000</v>
      </c>
      <c r="AF23" s="10"/>
      <c r="AG23" s="11">
        <v>200000000000</v>
      </c>
      <c r="AH23" s="10"/>
      <c r="AI23" s="11">
        <v>199855000000</v>
      </c>
      <c r="AJ23" s="10"/>
      <c r="AK23" s="13">
        <v>3.9235575291825956E-3</v>
      </c>
    </row>
    <row r="24" spans="1:37" x14ac:dyDescent="0.55000000000000004">
      <c r="A24" s="2" t="s">
        <v>89</v>
      </c>
      <c r="C24" s="10" t="s">
        <v>46</v>
      </c>
      <c r="D24" s="10"/>
      <c r="E24" s="10" t="s">
        <v>46</v>
      </c>
      <c r="F24" s="10"/>
      <c r="G24" s="10" t="s">
        <v>90</v>
      </c>
      <c r="H24" s="10"/>
      <c r="I24" s="10" t="s">
        <v>91</v>
      </c>
      <c r="J24" s="10"/>
      <c r="K24" s="11">
        <v>23</v>
      </c>
      <c r="L24" s="10"/>
      <c r="M24" s="11">
        <v>23</v>
      </c>
      <c r="N24" s="10"/>
      <c r="O24" s="11">
        <v>5000</v>
      </c>
      <c r="P24" s="10"/>
      <c r="Q24" s="11">
        <v>5000725000</v>
      </c>
      <c r="R24" s="10"/>
      <c r="S24" s="11">
        <v>4999275000</v>
      </c>
      <c r="T24" s="10"/>
      <c r="U24" s="11">
        <v>0</v>
      </c>
      <c r="V24" s="10"/>
      <c r="W24" s="11">
        <v>0</v>
      </c>
      <c r="X24" s="10"/>
      <c r="Y24" s="11">
        <v>0</v>
      </c>
      <c r="Z24" s="10"/>
      <c r="AA24" s="11">
        <v>0</v>
      </c>
      <c r="AB24" s="10"/>
      <c r="AC24" s="11">
        <v>5000</v>
      </c>
      <c r="AD24" s="10"/>
      <c r="AE24" s="11">
        <v>1000000</v>
      </c>
      <c r="AF24" s="10"/>
      <c r="AG24" s="11">
        <v>5000725000</v>
      </c>
      <c r="AH24" s="10"/>
      <c r="AI24" s="11">
        <v>4999275000</v>
      </c>
      <c r="AJ24" s="10"/>
      <c r="AK24" s="13">
        <v>9.8145871090061888E-5</v>
      </c>
    </row>
    <row r="25" spans="1:37" x14ac:dyDescent="0.55000000000000004">
      <c r="A25" s="2" t="s">
        <v>92</v>
      </c>
      <c r="C25" s="10" t="s">
        <v>46</v>
      </c>
      <c r="D25" s="10"/>
      <c r="E25" s="10" t="s">
        <v>46</v>
      </c>
      <c r="F25" s="10"/>
      <c r="G25" s="10" t="s">
        <v>93</v>
      </c>
      <c r="H25" s="10"/>
      <c r="I25" s="10" t="s">
        <v>94</v>
      </c>
      <c r="J25" s="10"/>
      <c r="K25" s="11">
        <v>20.5</v>
      </c>
      <c r="L25" s="10"/>
      <c r="M25" s="11">
        <v>20.5</v>
      </c>
      <c r="N25" s="10"/>
      <c r="O25" s="11">
        <v>3255</v>
      </c>
      <c r="P25" s="10"/>
      <c r="Q25" s="11">
        <v>3255471975</v>
      </c>
      <c r="R25" s="10"/>
      <c r="S25" s="11">
        <v>3287070050</v>
      </c>
      <c r="T25" s="10"/>
      <c r="U25" s="11">
        <v>0</v>
      </c>
      <c r="V25" s="10"/>
      <c r="W25" s="11">
        <v>0</v>
      </c>
      <c r="X25" s="10"/>
      <c r="Y25" s="11">
        <v>0</v>
      </c>
      <c r="Z25" s="10"/>
      <c r="AA25" s="11">
        <v>0</v>
      </c>
      <c r="AB25" s="10"/>
      <c r="AC25" s="11">
        <v>3255</v>
      </c>
      <c r="AD25" s="10"/>
      <c r="AE25" s="11">
        <v>1009999</v>
      </c>
      <c r="AF25" s="10"/>
      <c r="AG25" s="11">
        <v>3255471975</v>
      </c>
      <c r="AH25" s="10"/>
      <c r="AI25" s="11">
        <v>3287070050</v>
      </c>
      <c r="AJ25" s="10"/>
      <c r="AK25" s="13">
        <v>6.4531827793290684E-5</v>
      </c>
    </row>
    <row r="26" spans="1:37" x14ac:dyDescent="0.55000000000000004">
      <c r="A26" s="2" t="s">
        <v>95</v>
      </c>
      <c r="C26" s="10" t="s">
        <v>46</v>
      </c>
      <c r="D26" s="10"/>
      <c r="E26" s="10" t="s">
        <v>46</v>
      </c>
      <c r="F26" s="10"/>
      <c r="G26" s="10" t="s">
        <v>96</v>
      </c>
      <c r="H26" s="10"/>
      <c r="I26" s="10" t="s">
        <v>97</v>
      </c>
      <c r="J26" s="10"/>
      <c r="K26" s="11">
        <v>23</v>
      </c>
      <c r="L26" s="10"/>
      <c r="M26" s="11">
        <v>23</v>
      </c>
      <c r="N26" s="10"/>
      <c r="O26" s="11">
        <v>0</v>
      </c>
      <c r="P26" s="10"/>
      <c r="Q26" s="11">
        <v>0</v>
      </c>
      <c r="R26" s="10"/>
      <c r="S26" s="11">
        <v>0</v>
      </c>
      <c r="T26" s="10"/>
      <c r="U26" s="11">
        <v>10000</v>
      </c>
      <c r="V26" s="10"/>
      <c r="W26" s="11">
        <v>10001450000</v>
      </c>
      <c r="X26" s="10"/>
      <c r="Y26" s="11">
        <v>0</v>
      </c>
      <c r="Z26" s="10"/>
      <c r="AA26" s="11">
        <v>0</v>
      </c>
      <c r="AB26" s="10"/>
      <c r="AC26" s="11">
        <v>10000</v>
      </c>
      <c r="AD26" s="10"/>
      <c r="AE26" s="11">
        <v>1000000</v>
      </c>
      <c r="AF26" s="10"/>
      <c r="AG26" s="11">
        <v>10001450000</v>
      </c>
      <c r="AH26" s="10"/>
      <c r="AI26" s="11">
        <v>9998550000</v>
      </c>
      <c r="AJ26" s="10"/>
      <c r="AK26" s="13">
        <v>1.9629174218012378E-4</v>
      </c>
    </row>
    <row r="27" spans="1:37" ht="24.75" thickBot="1" x14ac:dyDescent="0.6">
      <c r="A27" s="2" t="s">
        <v>98</v>
      </c>
      <c r="C27" s="10" t="s">
        <v>46</v>
      </c>
      <c r="D27" s="10"/>
      <c r="E27" s="10" t="s">
        <v>46</v>
      </c>
      <c r="F27" s="10"/>
      <c r="G27" s="10" t="s">
        <v>99</v>
      </c>
      <c r="H27" s="10"/>
      <c r="I27" s="10" t="s">
        <v>100</v>
      </c>
      <c r="J27" s="10"/>
      <c r="K27" s="11">
        <v>23</v>
      </c>
      <c r="L27" s="10"/>
      <c r="M27" s="11">
        <v>23</v>
      </c>
      <c r="N27" s="10"/>
      <c r="O27" s="11">
        <v>0</v>
      </c>
      <c r="P27" s="10"/>
      <c r="Q27" s="11">
        <v>0</v>
      </c>
      <c r="R27" s="10"/>
      <c r="S27" s="11">
        <v>0</v>
      </c>
      <c r="T27" s="10"/>
      <c r="U27" s="11">
        <v>100000</v>
      </c>
      <c r="V27" s="10"/>
      <c r="W27" s="11">
        <v>100000000000</v>
      </c>
      <c r="X27" s="10"/>
      <c r="Y27" s="11">
        <v>0</v>
      </c>
      <c r="Z27" s="10"/>
      <c r="AA27" s="11">
        <v>0</v>
      </c>
      <c r="AB27" s="10"/>
      <c r="AC27" s="11">
        <v>100000</v>
      </c>
      <c r="AD27" s="10"/>
      <c r="AE27" s="11">
        <v>1000000</v>
      </c>
      <c r="AF27" s="10"/>
      <c r="AG27" s="11">
        <v>100000000000</v>
      </c>
      <c r="AH27" s="10"/>
      <c r="AI27" s="11">
        <v>99927500000</v>
      </c>
      <c r="AJ27" s="10"/>
      <c r="AK27" s="13">
        <v>1.9617787645912978E-3</v>
      </c>
    </row>
    <row r="28" spans="1:37" ht="24.75" thickBot="1" x14ac:dyDescent="0.6">
      <c r="A28" s="2" t="s">
        <v>35</v>
      </c>
      <c r="C28" s="10" t="s">
        <v>35</v>
      </c>
      <c r="D28" s="10"/>
      <c r="E28" s="10" t="s">
        <v>35</v>
      </c>
      <c r="F28" s="10"/>
      <c r="G28" s="10" t="s">
        <v>35</v>
      </c>
      <c r="H28" s="10"/>
      <c r="I28" s="10" t="s">
        <v>35</v>
      </c>
      <c r="J28" s="10"/>
      <c r="K28" s="10" t="s">
        <v>35</v>
      </c>
      <c r="L28" s="10"/>
      <c r="M28" s="10" t="s">
        <v>35</v>
      </c>
      <c r="N28" s="10"/>
      <c r="O28" s="10" t="s">
        <v>35</v>
      </c>
      <c r="P28" s="10"/>
      <c r="Q28" s="12">
        <f>SUM(Q9:Q27)</f>
        <v>1088518251513</v>
      </c>
      <c r="R28" s="10"/>
      <c r="S28" s="12">
        <f>SUM(S9:S27)</f>
        <v>1260384898825</v>
      </c>
      <c r="T28" s="10"/>
      <c r="U28" s="10" t="s">
        <v>35</v>
      </c>
      <c r="V28" s="10"/>
      <c r="W28" s="12">
        <f>SUM(W9:W27)</f>
        <v>110006597412</v>
      </c>
      <c r="X28" s="10"/>
      <c r="Y28" s="10" t="s">
        <v>35</v>
      </c>
      <c r="Z28" s="10"/>
      <c r="AA28" s="12">
        <f>SUM(AA9:AA27)</f>
        <v>7862596</v>
      </c>
      <c r="AB28" s="10"/>
      <c r="AC28" s="10" t="s">
        <v>35</v>
      </c>
      <c r="AD28" s="10"/>
      <c r="AE28" s="10" t="s">
        <v>35</v>
      </c>
      <c r="AF28" s="10"/>
      <c r="AG28" s="12">
        <f>SUM(AG9:AG27)</f>
        <v>1198517779677</v>
      </c>
      <c r="AH28" s="10"/>
      <c r="AI28" s="12">
        <f>SUM(AI9:AI27)</f>
        <v>1388113574060</v>
      </c>
      <c r="AJ28" s="10"/>
      <c r="AK28" s="14">
        <f>SUM(AK9:AK27)</f>
        <v>2.7251474643434866E-2</v>
      </c>
    </row>
    <row r="29" spans="1:37" ht="24.75" thickTop="1" x14ac:dyDescent="0.55000000000000004">
      <c r="AI29" s="4"/>
    </row>
    <row r="30" spans="1:37" x14ac:dyDescent="0.55000000000000004">
      <c r="AI30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5"/>
  <sheetViews>
    <sheetView rightToLeft="1" topLeftCell="A63" workbookViewId="0">
      <selection activeCell="K61" sqref="K61"/>
    </sheetView>
  </sheetViews>
  <sheetFormatPr defaultRowHeight="24" x14ac:dyDescent="0.55000000000000004"/>
  <cols>
    <col min="1" max="1" width="27.85546875" style="2" bestFit="1" customWidth="1"/>
    <col min="2" max="2" width="1" style="2" customWidth="1"/>
    <col min="3" max="3" width="23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4.75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1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6" spans="1:11" ht="25.5" thickBot="1" x14ac:dyDescent="0.6">
      <c r="A6" s="18" t="s">
        <v>102</v>
      </c>
      <c r="C6" s="18" t="s">
        <v>240</v>
      </c>
      <c r="E6" s="18" t="s">
        <v>5</v>
      </c>
      <c r="F6" s="18" t="s">
        <v>5</v>
      </c>
      <c r="G6" s="18" t="s">
        <v>5</v>
      </c>
      <c r="I6" s="18" t="s">
        <v>6</v>
      </c>
      <c r="J6" s="18" t="s">
        <v>6</v>
      </c>
      <c r="K6" s="18" t="s">
        <v>6</v>
      </c>
    </row>
    <row r="7" spans="1:11" ht="25.5" thickBot="1" x14ac:dyDescent="0.6">
      <c r="A7" s="18" t="s">
        <v>102</v>
      </c>
      <c r="C7" s="18" t="s">
        <v>104</v>
      </c>
      <c r="E7" s="18" t="s">
        <v>105</v>
      </c>
      <c r="G7" s="18" t="s">
        <v>106</v>
      </c>
      <c r="I7" s="18" t="s">
        <v>104</v>
      </c>
      <c r="K7" s="18" t="s">
        <v>101</v>
      </c>
    </row>
    <row r="8" spans="1:11" x14ac:dyDescent="0.55000000000000004">
      <c r="A8" s="2" t="s">
        <v>107</v>
      </c>
      <c r="C8" s="11">
        <v>156428</v>
      </c>
      <c r="D8" s="11"/>
      <c r="E8" s="11">
        <v>0</v>
      </c>
      <c r="F8" s="11"/>
      <c r="G8" s="11">
        <v>0</v>
      </c>
      <c r="H8" s="11"/>
      <c r="I8" s="11">
        <v>156428</v>
      </c>
      <c r="K8" s="13">
        <v>3.0709977592503318E-9</v>
      </c>
    </row>
    <row r="9" spans="1:11" x14ac:dyDescent="0.55000000000000004">
      <c r="A9" s="2" t="s">
        <v>108</v>
      </c>
      <c r="C9" s="11">
        <v>6057645</v>
      </c>
      <c r="D9" s="11"/>
      <c r="E9" s="11">
        <v>25615</v>
      </c>
      <c r="F9" s="11"/>
      <c r="G9" s="11">
        <v>0</v>
      </c>
      <c r="H9" s="11"/>
      <c r="I9" s="11">
        <v>6083260</v>
      </c>
      <c r="K9" s="13">
        <v>1.1942668722311333E-7</v>
      </c>
    </row>
    <row r="10" spans="1:11" x14ac:dyDescent="0.55000000000000004">
      <c r="A10" s="2" t="s">
        <v>110</v>
      </c>
      <c r="C10" s="11">
        <v>313215201489</v>
      </c>
      <c r="D10" s="11"/>
      <c r="E10" s="11">
        <v>0</v>
      </c>
      <c r="F10" s="11"/>
      <c r="G10" s="11">
        <v>4201000000</v>
      </c>
      <c r="H10" s="11"/>
      <c r="I10" s="11">
        <v>309014201489</v>
      </c>
      <c r="K10" s="13">
        <v>6.0665732499888096E-3</v>
      </c>
    </row>
    <row r="11" spans="1:11" x14ac:dyDescent="0.55000000000000004">
      <c r="A11" s="2" t="s">
        <v>108</v>
      </c>
      <c r="C11" s="11">
        <v>10763680</v>
      </c>
      <c r="D11" s="11"/>
      <c r="E11" s="11">
        <v>45516</v>
      </c>
      <c r="F11" s="11"/>
      <c r="G11" s="11">
        <v>0</v>
      </c>
      <c r="H11" s="11"/>
      <c r="I11" s="11">
        <v>10809196</v>
      </c>
      <c r="K11" s="13">
        <v>2.1220636136304017E-7</v>
      </c>
    </row>
    <row r="12" spans="1:11" x14ac:dyDescent="0.55000000000000004">
      <c r="A12" s="2" t="s">
        <v>108</v>
      </c>
      <c r="C12" s="11">
        <v>11911894</v>
      </c>
      <c r="D12" s="11"/>
      <c r="E12" s="11">
        <v>50371</v>
      </c>
      <c r="F12" s="11"/>
      <c r="G12" s="11">
        <v>0</v>
      </c>
      <c r="H12" s="11"/>
      <c r="I12" s="11">
        <v>11962265</v>
      </c>
      <c r="K12" s="13">
        <v>2.3484343602525551E-7</v>
      </c>
    </row>
    <row r="13" spans="1:11" x14ac:dyDescent="0.55000000000000004">
      <c r="A13" s="2" t="s">
        <v>108</v>
      </c>
      <c r="C13" s="11">
        <v>11601595</v>
      </c>
      <c r="D13" s="11"/>
      <c r="E13" s="11">
        <v>49059</v>
      </c>
      <c r="F13" s="11"/>
      <c r="G13" s="11">
        <v>0</v>
      </c>
      <c r="H13" s="11"/>
      <c r="I13" s="11">
        <v>11650654</v>
      </c>
      <c r="K13" s="13">
        <v>2.2872588237272684E-7</v>
      </c>
    </row>
    <row r="14" spans="1:11" x14ac:dyDescent="0.55000000000000004">
      <c r="A14" s="2" t="s">
        <v>114</v>
      </c>
      <c r="C14" s="11">
        <v>62915359062</v>
      </c>
      <c r="D14" s="11"/>
      <c r="E14" s="11">
        <v>994597009143</v>
      </c>
      <c r="F14" s="11"/>
      <c r="G14" s="11">
        <v>1056309537158</v>
      </c>
      <c r="H14" s="11"/>
      <c r="I14" s="11">
        <v>1202831047</v>
      </c>
      <c r="K14" s="13">
        <v>2.3614004207007252E-5</v>
      </c>
    </row>
    <row r="15" spans="1:11" x14ac:dyDescent="0.55000000000000004">
      <c r="A15" s="2" t="s">
        <v>114</v>
      </c>
      <c r="C15" s="11">
        <v>1648823121102</v>
      </c>
      <c r="D15" s="11"/>
      <c r="E15" s="11">
        <v>8132139050431</v>
      </c>
      <c r="F15" s="11"/>
      <c r="G15" s="11">
        <v>9016161260855</v>
      </c>
      <c r="H15" s="11"/>
      <c r="I15" s="11">
        <v>764800910678</v>
      </c>
      <c r="K15" s="13">
        <v>1.5014587432970766E-2</v>
      </c>
    </row>
    <row r="16" spans="1:11" x14ac:dyDescent="0.55000000000000004">
      <c r="A16" s="2" t="s">
        <v>114</v>
      </c>
      <c r="C16" s="11">
        <v>197620393023</v>
      </c>
      <c r="D16" s="11"/>
      <c r="E16" s="11">
        <v>3302367871990</v>
      </c>
      <c r="F16" s="11"/>
      <c r="G16" s="11">
        <v>3499016000000</v>
      </c>
      <c r="H16" s="11"/>
      <c r="I16" s="11">
        <v>972265013</v>
      </c>
      <c r="K16" s="13">
        <v>1.9087527017672631E-5</v>
      </c>
    </row>
    <row r="17" spans="1:11" x14ac:dyDescent="0.55000000000000004">
      <c r="A17" s="2" t="s">
        <v>114</v>
      </c>
      <c r="C17" s="11">
        <v>29215355107</v>
      </c>
      <c r="D17" s="11"/>
      <c r="E17" s="11">
        <v>22091624668626</v>
      </c>
      <c r="F17" s="11"/>
      <c r="G17" s="11">
        <v>21967314502597</v>
      </c>
      <c r="H17" s="11"/>
      <c r="I17" s="11">
        <v>153525521136</v>
      </c>
      <c r="K17" s="13">
        <v>3.0140162336435641E-3</v>
      </c>
    </row>
    <row r="18" spans="1:11" x14ac:dyDescent="0.55000000000000004">
      <c r="A18" s="2" t="s">
        <v>114</v>
      </c>
      <c r="C18" s="11">
        <v>119340366</v>
      </c>
      <c r="D18" s="11"/>
      <c r="E18" s="11">
        <v>1824436</v>
      </c>
      <c r="F18" s="11"/>
      <c r="G18" s="11">
        <v>0</v>
      </c>
      <c r="H18" s="11"/>
      <c r="I18" s="11">
        <v>121164802</v>
      </c>
      <c r="K18" s="13">
        <v>2.3787099204874452E-6</v>
      </c>
    </row>
    <row r="19" spans="1:11" x14ac:dyDescent="0.55000000000000004">
      <c r="A19" s="2" t="s">
        <v>114</v>
      </c>
      <c r="C19" s="11">
        <v>70186280251</v>
      </c>
      <c r="D19" s="11"/>
      <c r="E19" s="11">
        <v>69257435</v>
      </c>
      <c r="F19" s="11"/>
      <c r="G19" s="11">
        <v>70184000000</v>
      </c>
      <c r="H19" s="11"/>
      <c r="I19" s="11">
        <v>71537686</v>
      </c>
      <c r="K19" s="13">
        <v>1.4044293439023309E-6</v>
      </c>
    </row>
    <row r="20" spans="1:11" x14ac:dyDescent="0.55000000000000004">
      <c r="A20" s="2" t="s">
        <v>108</v>
      </c>
      <c r="C20" s="11">
        <v>270000</v>
      </c>
      <c r="D20" s="11"/>
      <c r="E20" s="11">
        <v>0</v>
      </c>
      <c r="F20" s="11"/>
      <c r="G20" s="11">
        <v>0</v>
      </c>
      <c r="H20" s="11"/>
      <c r="I20" s="11">
        <v>270000</v>
      </c>
      <c r="K20" s="13">
        <v>5.3006456324800517E-9</v>
      </c>
    </row>
    <row r="21" spans="1:11" x14ac:dyDescent="0.55000000000000004">
      <c r="A21" s="2" t="s">
        <v>114</v>
      </c>
      <c r="C21" s="11">
        <v>775582540</v>
      </c>
      <c r="D21" s="11"/>
      <c r="E21" s="11">
        <v>6077272932</v>
      </c>
      <c r="F21" s="11"/>
      <c r="G21" s="11">
        <v>0</v>
      </c>
      <c r="H21" s="11"/>
      <c r="I21" s="11">
        <v>6852855472</v>
      </c>
      <c r="K21" s="13">
        <v>1.3453540158397712E-4</v>
      </c>
    </row>
    <row r="22" spans="1:11" x14ac:dyDescent="0.55000000000000004">
      <c r="A22" s="2" t="s">
        <v>114</v>
      </c>
      <c r="C22" s="11">
        <v>616769358</v>
      </c>
      <c r="D22" s="11"/>
      <c r="E22" s="11">
        <v>2421958849</v>
      </c>
      <c r="F22" s="11"/>
      <c r="G22" s="11">
        <v>0</v>
      </c>
      <c r="H22" s="11"/>
      <c r="I22" s="11">
        <v>3038728207</v>
      </c>
      <c r="K22" s="13">
        <v>5.9656375550846253E-5</v>
      </c>
    </row>
    <row r="23" spans="1:11" x14ac:dyDescent="0.55000000000000004">
      <c r="A23" s="2" t="s">
        <v>114</v>
      </c>
      <c r="C23" s="11">
        <v>125724488957</v>
      </c>
      <c r="D23" s="11"/>
      <c r="E23" s="11">
        <v>914435913573</v>
      </c>
      <c r="F23" s="11"/>
      <c r="G23" s="11">
        <v>1039610000000</v>
      </c>
      <c r="H23" s="11"/>
      <c r="I23" s="11">
        <v>550402530</v>
      </c>
      <c r="K23" s="13">
        <v>1.080551395092767E-5</v>
      </c>
    </row>
    <row r="24" spans="1:11" x14ac:dyDescent="0.55000000000000004">
      <c r="A24" s="2" t="s">
        <v>114</v>
      </c>
      <c r="C24" s="11">
        <v>701932014</v>
      </c>
      <c r="D24" s="11"/>
      <c r="E24" s="11">
        <v>3556383070</v>
      </c>
      <c r="F24" s="11"/>
      <c r="G24" s="11">
        <v>0</v>
      </c>
      <c r="H24" s="11"/>
      <c r="I24" s="11">
        <v>4258315084</v>
      </c>
      <c r="K24" s="13">
        <v>8.3599330561957497E-5</v>
      </c>
    </row>
    <row r="25" spans="1:11" x14ac:dyDescent="0.55000000000000004">
      <c r="A25" s="2" t="s">
        <v>114</v>
      </c>
      <c r="C25" s="11">
        <v>1373118169</v>
      </c>
      <c r="D25" s="11"/>
      <c r="E25" s="11">
        <v>5039405500</v>
      </c>
      <c r="F25" s="11"/>
      <c r="G25" s="11">
        <v>0</v>
      </c>
      <c r="H25" s="11"/>
      <c r="I25" s="11">
        <v>6412523669</v>
      </c>
      <c r="K25" s="13">
        <v>1.25890798441703E-4</v>
      </c>
    </row>
    <row r="26" spans="1:11" x14ac:dyDescent="0.55000000000000004">
      <c r="A26" s="2" t="s">
        <v>114</v>
      </c>
      <c r="C26" s="11">
        <v>510107986</v>
      </c>
      <c r="D26" s="11"/>
      <c r="E26" s="11">
        <v>433213012</v>
      </c>
      <c r="F26" s="11"/>
      <c r="G26" s="11">
        <v>0</v>
      </c>
      <c r="H26" s="11"/>
      <c r="I26" s="11">
        <v>943320998</v>
      </c>
      <c r="K26" s="13">
        <v>1.8519297511390459E-5</v>
      </c>
    </row>
    <row r="27" spans="1:11" x14ac:dyDescent="0.55000000000000004">
      <c r="A27" s="2" t="s">
        <v>127</v>
      </c>
      <c r="C27" s="11">
        <v>6726960</v>
      </c>
      <c r="D27" s="11"/>
      <c r="E27" s="11">
        <v>0</v>
      </c>
      <c r="F27" s="11"/>
      <c r="G27" s="11">
        <v>6726960</v>
      </c>
      <c r="H27" s="11"/>
      <c r="I27" s="11">
        <v>0</v>
      </c>
      <c r="K27" s="13">
        <v>0</v>
      </c>
    </row>
    <row r="28" spans="1:11" x14ac:dyDescent="0.55000000000000004">
      <c r="A28" s="2" t="s">
        <v>114</v>
      </c>
      <c r="C28" s="11">
        <v>956114724</v>
      </c>
      <c r="D28" s="11"/>
      <c r="E28" s="11">
        <v>11676451783</v>
      </c>
      <c r="F28" s="11"/>
      <c r="G28" s="11">
        <v>0</v>
      </c>
      <c r="H28" s="11"/>
      <c r="I28" s="11">
        <v>12632566507</v>
      </c>
      <c r="K28" s="13">
        <v>2.4800280919386419E-4</v>
      </c>
    </row>
    <row r="29" spans="1:11" x14ac:dyDescent="0.55000000000000004">
      <c r="A29" s="2" t="s">
        <v>114</v>
      </c>
      <c r="C29" s="11">
        <v>5813410242</v>
      </c>
      <c r="D29" s="11"/>
      <c r="E29" s="11">
        <v>317065140737</v>
      </c>
      <c r="F29" s="11"/>
      <c r="G29" s="11">
        <v>322712800000</v>
      </c>
      <c r="H29" s="11"/>
      <c r="I29" s="11">
        <v>165750979</v>
      </c>
      <c r="K29" s="13">
        <v>3.2540266774653436E-6</v>
      </c>
    </row>
    <row r="30" spans="1:11" x14ac:dyDescent="0.55000000000000004">
      <c r="A30" s="2" t="s">
        <v>131</v>
      </c>
      <c r="C30" s="11">
        <v>10339647</v>
      </c>
      <c r="D30" s="11"/>
      <c r="E30" s="11">
        <v>43723</v>
      </c>
      <c r="F30" s="11"/>
      <c r="G30" s="11">
        <v>0</v>
      </c>
      <c r="H30" s="11"/>
      <c r="I30" s="11">
        <v>10383370</v>
      </c>
      <c r="K30" s="13">
        <v>2.0384653644786814E-7</v>
      </c>
    </row>
    <row r="31" spans="1:11" x14ac:dyDescent="0.55000000000000004">
      <c r="A31" s="2" t="s">
        <v>114</v>
      </c>
      <c r="C31" s="11">
        <v>788353171</v>
      </c>
      <c r="D31" s="11"/>
      <c r="E31" s="11">
        <v>13077726012</v>
      </c>
      <c r="F31" s="11"/>
      <c r="G31" s="11">
        <v>0</v>
      </c>
      <c r="H31" s="11"/>
      <c r="I31" s="11">
        <v>13866079183</v>
      </c>
      <c r="K31" s="13">
        <v>2.7221915578145005E-4</v>
      </c>
    </row>
    <row r="32" spans="1:11" x14ac:dyDescent="0.55000000000000004">
      <c r="A32" s="2" t="s">
        <v>114</v>
      </c>
      <c r="C32" s="11">
        <v>249280809910</v>
      </c>
      <c r="D32" s="11"/>
      <c r="E32" s="11">
        <v>510258628</v>
      </c>
      <c r="F32" s="11"/>
      <c r="G32" s="11">
        <v>247611000000</v>
      </c>
      <c r="H32" s="11"/>
      <c r="I32" s="11">
        <v>2180068538</v>
      </c>
      <c r="K32" s="13">
        <v>4.2799151016506932E-5</v>
      </c>
    </row>
    <row r="33" spans="1:11" x14ac:dyDescent="0.55000000000000004">
      <c r="A33" s="2" t="s">
        <v>135</v>
      </c>
      <c r="C33" s="11">
        <v>67097342427</v>
      </c>
      <c r="D33" s="11"/>
      <c r="E33" s="11">
        <v>69131967450</v>
      </c>
      <c r="F33" s="11"/>
      <c r="G33" s="11">
        <v>70115808127</v>
      </c>
      <c r="H33" s="11"/>
      <c r="I33" s="11">
        <v>66113501750</v>
      </c>
      <c r="K33" s="13">
        <v>1.2979416455522214E-3</v>
      </c>
    </row>
    <row r="34" spans="1:11" x14ac:dyDescent="0.55000000000000004">
      <c r="A34" s="2" t="s">
        <v>114</v>
      </c>
      <c r="C34" s="11">
        <v>161905436246</v>
      </c>
      <c r="D34" s="11"/>
      <c r="E34" s="11">
        <v>772828062992</v>
      </c>
      <c r="F34" s="11"/>
      <c r="G34" s="11">
        <v>934177000000</v>
      </c>
      <c r="H34" s="11"/>
      <c r="I34" s="11">
        <v>556499238</v>
      </c>
      <c r="K34" s="13">
        <v>1.0925204649567322E-5</v>
      </c>
    </row>
    <row r="35" spans="1:11" x14ac:dyDescent="0.55000000000000004">
      <c r="A35" s="2" t="s">
        <v>114</v>
      </c>
      <c r="C35" s="11">
        <v>40575175580</v>
      </c>
      <c r="D35" s="11"/>
      <c r="E35" s="11">
        <v>6308009660</v>
      </c>
      <c r="F35" s="11"/>
      <c r="G35" s="11">
        <v>0</v>
      </c>
      <c r="H35" s="11"/>
      <c r="I35" s="11">
        <v>46883185240</v>
      </c>
      <c r="K35" s="13">
        <v>9.2041167066355268E-4</v>
      </c>
    </row>
    <row r="36" spans="1:11" x14ac:dyDescent="0.55000000000000004">
      <c r="A36" s="2" t="s">
        <v>114</v>
      </c>
      <c r="C36" s="11">
        <v>490914771</v>
      </c>
      <c r="D36" s="11"/>
      <c r="E36" s="11">
        <v>153761456</v>
      </c>
      <c r="F36" s="11"/>
      <c r="G36" s="11">
        <v>0</v>
      </c>
      <c r="H36" s="11"/>
      <c r="I36" s="11">
        <v>644676227</v>
      </c>
      <c r="K36" s="13">
        <v>1.2656297137078772E-5</v>
      </c>
    </row>
    <row r="37" spans="1:11" x14ac:dyDescent="0.55000000000000004">
      <c r="A37" s="2" t="s">
        <v>114</v>
      </c>
      <c r="C37" s="11">
        <v>139717829645</v>
      </c>
      <c r="D37" s="11"/>
      <c r="E37" s="11">
        <v>497580261735</v>
      </c>
      <c r="F37" s="11"/>
      <c r="G37" s="11">
        <v>636926000000</v>
      </c>
      <c r="H37" s="11"/>
      <c r="I37" s="11">
        <v>372091380</v>
      </c>
      <c r="K37" s="13">
        <v>7.3049057343721304E-6</v>
      </c>
    </row>
    <row r="38" spans="1:11" x14ac:dyDescent="0.55000000000000004">
      <c r="A38" s="2" t="s">
        <v>114</v>
      </c>
      <c r="C38" s="11">
        <v>27126381570</v>
      </c>
      <c r="D38" s="11"/>
      <c r="E38" s="11">
        <v>9832128362</v>
      </c>
      <c r="F38" s="11"/>
      <c r="G38" s="11">
        <v>0</v>
      </c>
      <c r="H38" s="11"/>
      <c r="I38" s="11">
        <v>36958509932</v>
      </c>
      <c r="K38" s="13">
        <v>7.2557023797787561E-4</v>
      </c>
    </row>
    <row r="39" spans="1:11" x14ac:dyDescent="0.55000000000000004">
      <c r="A39" s="2" t="s">
        <v>135</v>
      </c>
      <c r="C39" s="11">
        <v>10168310506</v>
      </c>
      <c r="D39" s="11"/>
      <c r="E39" s="11">
        <v>43180466</v>
      </c>
      <c r="F39" s="11"/>
      <c r="G39" s="11">
        <v>7200</v>
      </c>
      <c r="H39" s="11"/>
      <c r="I39" s="11">
        <v>10211483772</v>
      </c>
      <c r="K39" s="13">
        <v>2.0047206243404712E-4</v>
      </c>
    </row>
    <row r="40" spans="1:11" x14ac:dyDescent="0.55000000000000004">
      <c r="A40" s="2" t="s">
        <v>114</v>
      </c>
      <c r="C40" s="11">
        <v>3947127</v>
      </c>
      <c r="D40" s="11"/>
      <c r="E40" s="11">
        <v>28154188</v>
      </c>
      <c r="F40" s="11"/>
      <c r="G40" s="11">
        <v>24000000</v>
      </c>
      <c r="H40" s="11"/>
      <c r="I40" s="11">
        <v>8101315</v>
      </c>
      <c r="K40" s="13">
        <v>1.5904518508183383E-7</v>
      </c>
    </row>
    <row r="41" spans="1:11" x14ac:dyDescent="0.55000000000000004">
      <c r="A41" s="2" t="s">
        <v>114</v>
      </c>
      <c r="C41" s="11">
        <v>1017681556</v>
      </c>
      <c r="D41" s="11"/>
      <c r="E41" s="11">
        <v>6839837409</v>
      </c>
      <c r="F41" s="11"/>
      <c r="G41" s="11">
        <v>0</v>
      </c>
      <c r="H41" s="11"/>
      <c r="I41" s="11">
        <v>7857518965</v>
      </c>
      <c r="K41" s="13">
        <v>1.5425897623687565E-4</v>
      </c>
    </row>
    <row r="42" spans="1:11" x14ac:dyDescent="0.55000000000000004">
      <c r="A42" s="2" t="s">
        <v>114</v>
      </c>
      <c r="C42" s="11">
        <v>924693668</v>
      </c>
      <c r="D42" s="11"/>
      <c r="E42" s="11">
        <v>4098386909</v>
      </c>
      <c r="F42" s="11"/>
      <c r="G42" s="11">
        <v>0</v>
      </c>
      <c r="H42" s="11"/>
      <c r="I42" s="11">
        <v>5023080577</v>
      </c>
      <c r="K42" s="13">
        <v>9.8613222674334916E-5</v>
      </c>
    </row>
    <row r="43" spans="1:11" x14ac:dyDescent="0.55000000000000004">
      <c r="A43" s="2" t="s">
        <v>114</v>
      </c>
      <c r="C43" s="11">
        <v>807031894</v>
      </c>
      <c r="D43" s="11"/>
      <c r="E43" s="11">
        <v>3996634598</v>
      </c>
      <c r="F43" s="11"/>
      <c r="G43" s="11">
        <v>0</v>
      </c>
      <c r="H43" s="11"/>
      <c r="I43" s="11">
        <v>4803666492</v>
      </c>
      <c r="K43" s="13">
        <v>9.4305680780409529E-5</v>
      </c>
    </row>
    <row r="44" spans="1:11" x14ac:dyDescent="0.55000000000000004">
      <c r="A44" s="2" t="s">
        <v>114</v>
      </c>
      <c r="C44" s="11">
        <v>555167580</v>
      </c>
      <c r="D44" s="11"/>
      <c r="E44" s="11">
        <v>662326960</v>
      </c>
      <c r="F44" s="11"/>
      <c r="G44" s="11">
        <v>0</v>
      </c>
      <c r="H44" s="11"/>
      <c r="I44" s="11">
        <v>1217494540</v>
      </c>
      <c r="K44" s="13">
        <v>2.3901878207478923E-5</v>
      </c>
    </row>
    <row r="45" spans="1:11" x14ac:dyDescent="0.55000000000000004">
      <c r="A45" s="2" t="s">
        <v>114</v>
      </c>
      <c r="C45" s="11">
        <v>410962977</v>
      </c>
      <c r="D45" s="11"/>
      <c r="E45" s="11">
        <v>11331812016</v>
      </c>
      <c r="F45" s="11"/>
      <c r="G45" s="11">
        <v>0</v>
      </c>
      <c r="H45" s="11"/>
      <c r="I45" s="11">
        <v>11742774993</v>
      </c>
      <c r="K45" s="13">
        <v>2.3053440362904231E-4</v>
      </c>
    </row>
    <row r="46" spans="1:11" x14ac:dyDescent="0.55000000000000004">
      <c r="A46" s="2" t="s">
        <v>114</v>
      </c>
      <c r="C46" s="11">
        <v>53224082723</v>
      </c>
      <c r="D46" s="11"/>
      <c r="E46" s="11">
        <v>413971708229</v>
      </c>
      <c r="F46" s="11"/>
      <c r="G46" s="11">
        <v>460324400000</v>
      </c>
      <c r="H46" s="11"/>
      <c r="I46" s="11">
        <v>6871390952</v>
      </c>
      <c r="K46" s="13">
        <v>1.3489929051400647E-4</v>
      </c>
    </row>
    <row r="47" spans="1:11" x14ac:dyDescent="0.55000000000000004">
      <c r="A47" s="2" t="s">
        <v>114</v>
      </c>
      <c r="C47" s="11">
        <v>2467396220</v>
      </c>
      <c r="D47" s="11"/>
      <c r="E47" s="11">
        <v>476222427</v>
      </c>
      <c r="F47" s="11"/>
      <c r="G47" s="11">
        <v>0</v>
      </c>
      <c r="H47" s="11"/>
      <c r="I47" s="11">
        <v>2943618647</v>
      </c>
      <c r="K47" s="13">
        <v>5.778918268484218E-5</v>
      </c>
    </row>
    <row r="48" spans="1:11" x14ac:dyDescent="0.55000000000000004">
      <c r="A48" s="2" t="s">
        <v>114</v>
      </c>
      <c r="C48" s="11">
        <v>129212529699</v>
      </c>
      <c r="D48" s="11"/>
      <c r="E48" s="11">
        <v>1211959193</v>
      </c>
      <c r="F48" s="11"/>
      <c r="G48" s="11">
        <v>129000375000</v>
      </c>
      <c r="H48" s="11"/>
      <c r="I48" s="11">
        <v>1424113892</v>
      </c>
      <c r="K48" s="13">
        <v>2.7958233636236919E-5</v>
      </c>
    </row>
    <row r="49" spans="1:11" x14ac:dyDescent="0.55000000000000004">
      <c r="A49" s="2" t="s">
        <v>114</v>
      </c>
      <c r="C49" s="11">
        <v>1412921985</v>
      </c>
      <c r="D49" s="11"/>
      <c r="E49" s="11">
        <v>1983238807</v>
      </c>
      <c r="F49" s="11"/>
      <c r="G49" s="11">
        <v>1757000000</v>
      </c>
      <c r="H49" s="11"/>
      <c r="I49" s="11">
        <v>1639160792</v>
      </c>
      <c r="K49" s="13">
        <v>3.2180038863138307E-5</v>
      </c>
    </row>
    <row r="50" spans="1:11" x14ac:dyDescent="0.55000000000000004">
      <c r="A50" s="2" t="s">
        <v>135</v>
      </c>
      <c r="C50" s="11">
        <v>164000000000</v>
      </c>
      <c r="D50" s="11"/>
      <c r="E50" s="11">
        <v>0</v>
      </c>
      <c r="F50" s="11"/>
      <c r="G50" s="11">
        <v>0</v>
      </c>
      <c r="H50" s="11"/>
      <c r="I50" s="11">
        <v>164000000000</v>
      </c>
      <c r="K50" s="13">
        <v>3.2196514212101054E-3</v>
      </c>
    </row>
    <row r="51" spans="1:11" x14ac:dyDescent="0.55000000000000004">
      <c r="A51" s="2" t="s">
        <v>135</v>
      </c>
      <c r="C51" s="11">
        <v>172000000000</v>
      </c>
      <c r="D51" s="11"/>
      <c r="E51" s="11">
        <v>0</v>
      </c>
      <c r="F51" s="11"/>
      <c r="G51" s="11">
        <v>0</v>
      </c>
      <c r="H51" s="11"/>
      <c r="I51" s="11">
        <v>172000000000</v>
      </c>
      <c r="K51" s="13">
        <v>3.3767075880984034E-3</v>
      </c>
    </row>
    <row r="52" spans="1:11" x14ac:dyDescent="0.55000000000000004">
      <c r="A52" s="2" t="s">
        <v>135</v>
      </c>
      <c r="C52" s="11">
        <v>132500000000</v>
      </c>
      <c r="D52" s="11"/>
      <c r="E52" s="11">
        <v>0</v>
      </c>
      <c r="F52" s="11"/>
      <c r="G52" s="11">
        <v>0</v>
      </c>
      <c r="H52" s="11"/>
      <c r="I52" s="11">
        <v>132500000000</v>
      </c>
      <c r="K52" s="13">
        <v>2.6012427640874328E-3</v>
      </c>
    </row>
    <row r="53" spans="1:11" x14ac:dyDescent="0.55000000000000004">
      <c r="A53" s="2" t="s">
        <v>135</v>
      </c>
      <c r="C53" s="11">
        <v>199300000000</v>
      </c>
      <c r="D53" s="11"/>
      <c r="E53" s="11">
        <v>0</v>
      </c>
      <c r="F53" s="11"/>
      <c r="G53" s="11">
        <v>0</v>
      </c>
      <c r="H53" s="11"/>
      <c r="I53" s="11">
        <v>199300000000</v>
      </c>
      <c r="K53" s="13">
        <v>3.9126617576047198E-3</v>
      </c>
    </row>
    <row r="54" spans="1:11" x14ac:dyDescent="0.55000000000000004">
      <c r="A54" s="2" t="s">
        <v>135</v>
      </c>
      <c r="C54" s="11">
        <v>36800000000</v>
      </c>
      <c r="D54" s="11"/>
      <c r="E54" s="11">
        <v>0</v>
      </c>
      <c r="F54" s="11"/>
      <c r="G54" s="11">
        <v>0</v>
      </c>
      <c r="H54" s="11"/>
      <c r="I54" s="11">
        <v>36800000000</v>
      </c>
      <c r="K54" s="13">
        <v>7.2245836768617007E-4</v>
      </c>
    </row>
    <row r="55" spans="1:11" x14ac:dyDescent="0.55000000000000004">
      <c r="A55" s="2" t="s">
        <v>135</v>
      </c>
      <c r="C55" s="11">
        <v>131300000000</v>
      </c>
      <c r="D55" s="11"/>
      <c r="E55" s="11">
        <v>0</v>
      </c>
      <c r="F55" s="11"/>
      <c r="G55" s="11">
        <v>0</v>
      </c>
      <c r="H55" s="11"/>
      <c r="I55" s="11">
        <v>131300000000</v>
      </c>
      <c r="K55" s="13">
        <v>2.5776843390541882E-3</v>
      </c>
    </row>
    <row r="56" spans="1:11" x14ac:dyDescent="0.55000000000000004">
      <c r="A56" s="2" t="s">
        <v>135</v>
      </c>
      <c r="C56" s="11">
        <v>13500000000</v>
      </c>
      <c r="D56" s="11"/>
      <c r="E56" s="11">
        <v>0</v>
      </c>
      <c r="F56" s="11"/>
      <c r="G56" s="11">
        <v>0</v>
      </c>
      <c r="H56" s="11"/>
      <c r="I56" s="11">
        <v>13500000000</v>
      </c>
      <c r="K56" s="13">
        <v>2.6503228162400261E-4</v>
      </c>
    </row>
    <row r="57" spans="1:11" x14ac:dyDescent="0.55000000000000004">
      <c r="A57" s="2" t="s">
        <v>135</v>
      </c>
      <c r="C57" s="11">
        <v>24000000000</v>
      </c>
      <c r="D57" s="11"/>
      <c r="E57" s="11">
        <v>0</v>
      </c>
      <c r="F57" s="11"/>
      <c r="G57" s="11">
        <v>0</v>
      </c>
      <c r="H57" s="11"/>
      <c r="I57" s="11">
        <v>24000000000</v>
      </c>
      <c r="K57" s="13">
        <v>4.7116850066489349E-4</v>
      </c>
    </row>
    <row r="58" spans="1:11" x14ac:dyDescent="0.55000000000000004">
      <c r="A58" s="2" t="s">
        <v>135</v>
      </c>
      <c r="C58" s="11">
        <v>26500000000</v>
      </c>
      <c r="D58" s="11"/>
      <c r="E58" s="11">
        <v>0</v>
      </c>
      <c r="F58" s="11"/>
      <c r="G58" s="11">
        <v>0</v>
      </c>
      <c r="H58" s="11"/>
      <c r="I58" s="11">
        <v>26500000000</v>
      </c>
      <c r="K58" s="13">
        <v>5.2024855281748651E-4</v>
      </c>
    </row>
    <row r="59" spans="1:11" x14ac:dyDescent="0.55000000000000004">
      <c r="A59" s="2" t="s">
        <v>135</v>
      </c>
      <c r="C59" s="11">
        <v>215000000000</v>
      </c>
      <c r="D59" s="11"/>
      <c r="E59" s="11">
        <v>0</v>
      </c>
      <c r="F59" s="11"/>
      <c r="G59" s="11">
        <v>0</v>
      </c>
      <c r="H59" s="11"/>
      <c r="I59" s="11">
        <v>215000000000</v>
      </c>
      <c r="K59" s="13">
        <v>4.2208844851230045E-3</v>
      </c>
    </row>
    <row r="60" spans="1:11" x14ac:dyDescent="0.55000000000000004">
      <c r="A60" s="2" t="s">
        <v>135</v>
      </c>
      <c r="C60" s="11">
        <v>345000000000</v>
      </c>
      <c r="D60" s="11"/>
      <c r="E60" s="11">
        <v>0</v>
      </c>
      <c r="F60" s="11"/>
      <c r="G60" s="11">
        <v>0</v>
      </c>
      <c r="H60" s="11"/>
      <c r="I60" s="11">
        <v>345000000000</v>
      </c>
      <c r="K60" s="13">
        <v>6.7730471970578439E-3</v>
      </c>
    </row>
    <row r="61" spans="1:11" x14ac:dyDescent="0.55000000000000004">
      <c r="A61" s="2" t="s">
        <v>135</v>
      </c>
      <c r="C61" s="11">
        <v>136900000000</v>
      </c>
      <c r="D61" s="11"/>
      <c r="E61" s="11">
        <v>0</v>
      </c>
      <c r="F61" s="11"/>
      <c r="G61" s="11">
        <v>0</v>
      </c>
      <c r="H61" s="11"/>
      <c r="I61" s="11">
        <v>136900000000</v>
      </c>
      <c r="K61" s="13">
        <v>2.6876236558759964E-3</v>
      </c>
    </row>
    <row r="62" spans="1:11" x14ac:dyDescent="0.55000000000000004">
      <c r="A62" s="2" t="s">
        <v>135</v>
      </c>
      <c r="C62" s="11">
        <v>223900000000</v>
      </c>
      <c r="D62" s="11"/>
      <c r="E62" s="11">
        <v>0</v>
      </c>
      <c r="F62" s="11"/>
      <c r="G62" s="11">
        <v>0</v>
      </c>
      <c r="H62" s="11"/>
      <c r="I62" s="11">
        <v>223900000000</v>
      </c>
      <c r="K62" s="13">
        <v>4.3956094707862355E-3</v>
      </c>
    </row>
    <row r="63" spans="1:11" x14ac:dyDescent="0.55000000000000004">
      <c r="A63" s="2" t="s">
        <v>135</v>
      </c>
      <c r="C63" s="11">
        <v>129500000000</v>
      </c>
      <c r="D63" s="11"/>
      <c r="E63" s="11">
        <v>0</v>
      </c>
      <c r="F63" s="11"/>
      <c r="G63" s="11">
        <v>0</v>
      </c>
      <c r="H63" s="11"/>
      <c r="I63" s="11">
        <v>129500000000</v>
      </c>
      <c r="K63" s="13">
        <v>2.5423467015043212E-3</v>
      </c>
    </row>
    <row r="64" spans="1:11" x14ac:dyDescent="0.55000000000000004">
      <c r="A64" s="2" t="s">
        <v>135</v>
      </c>
      <c r="C64" s="11">
        <v>2800000000</v>
      </c>
      <c r="D64" s="11"/>
      <c r="E64" s="11">
        <v>0</v>
      </c>
      <c r="F64" s="11"/>
      <c r="G64" s="11">
        <v>0</v>
      </c>
      <c r="H64" s="11"/>
      <c r="I64" s="11">
        <v>2800000000</v>
      </c>
      <c r="K64" s="13">
        <v>5.4969658410904243E-5</v>
      </c>
    </row>
    <row r="65" spans="1:11" x14ac:dyDescent="0.55000000000000004">
      <c r="A65" s="2" t="s">
        <v>135</v>
      </c>
      <c r="C65" s="11">
        <v>322200000000</v>
      </c>
      <c r="D65" s="11"/>
      <c r="E65" s="11">
        <v>0</v>
      </c>
      <c r="F65" s="11"/>
      <c r="G65" s="11">
        <v>0</v>
      </c>
      <c r="H65" s="11"/>
      <c r="I65" s="11">
        <v>322200000000</v>
      </c>
      <c r="K65" s="13">
        <v>6.3254371214261952E-3</v>
      </c>
    </row>
    <row r="66" spans="1:11" x14ac:dyDescent="0.55000000000000004">
      <c r="A66" s="2" t="s">
        <v>135</v>
      </c>
      <c r="C66" s="11">
        <v>18300000000</v>
      </c>
      <c r="D66" s="11"/>
      <c r="E66" s="11">
        <v>0</v>
      </c>
      <c r="F66" s="11"/>
      <c r="G66" s="11">
        <v>0</v>
      </c>
      <c r="H66" s="11"/>
      <c r="I66" s="11">
        <v>18300000000</v>
      </c>
      <c r="K66" s="13">
        <v>3.5926598175698126E-4</v>
      </c>
    </row>
    <row r="67" spans="1:11" x14ac:dyDescent="0.55000000000000004">
      <c r="A67" s="2" t="s">
        <v>135</v>
      </c>
      <c r="C67" s="11">
        <v>8000000000</v>
      </c>
      <c r="D67" s="11"/>
      <c r="E67" s="11">
        <v>0</v>
      </c>
      <c r="F67" s="11"/>
      <c r="G67" s="11">
        <v>0</v>
      </c>
      <c r="H67" s="11"/>
      <c r="I67" s="11">
        <v>8000000000</v>
      </c>
      <c r="K67" s="13">
        <v>1.5705616688829784E-4</v>
      </c>
    </row>
    <row r="68" spans="1:11" x14ac:dyDescent="0.55000000000000004">
      <c r="A68" s="2" t="s">
        <v>135</v>
      </c>
      <c r="C68" s="11">
        <v>78000000000</v>
      </c>
      <c r="D68" s="11"/>
      <c r="E68" s="11">
        <v>0</v>
      </c>
      <c r="F68" s="11"/>
      <c r="G68" s="11">
        <v>0</v>
      </c>
      <c r="H68" s="11"/>
      <c r="I68" s="11">
        <v>78000000000</v>
      </c>
      <c r="K68" s="13">
        <v>1.5312976271609001E-3</v>
      </c>
    </row>
    <row r="69" spans="1:11" x14ac:dyDescent="0.55000000000000004">
      <c r="A69" s="2" t="s">
        <v>114</v>
      </c>
      <c r="C69" s="11">
        <v>0</v>
      </c>
      <c r="D69" s="11"/>
      <c r="E69" s="11">
        <v>553172411772</v>
      </c>
      <c r="F69" s="11"/>
      <c r="G69" s="11">
        <v>547087104973</v>
      </c>
      <c r="H69" s="11"/>
      <c r="I69" s="11">
        <v>6085306799</v>
      </c>
      <c r="K69" s="13">
        <v>1.1946687002377969E-4</v>
      </c>
    </row>
    <row r="70" spans="1:11" x14ac:dyDescent="0.55000000000000004">
      <c r="A70" s="2" t="s">
        <v>114</v>
      </c>
      <c r="C70" s="11">
        <v>0</v>
      </c>
      <c r="D70" s="11"/>
      <c r="E70" s="11">
        <v>325151654275</v>
      </c>
      <c r="F70" s="11"/>
      <c r="G70" s="11">
        <v>320000517000</v>
      </c>
      <c r="H70" s="11"/>
      <c r="I70" s="11">
        <v>5151137275</v>
      </c>
      <c r="K70" s="13">
        <v>1.0112723444086647E-4</v>
      </c>
    </row>
    <row r="71" spans="1:11" x14ac:dyDescent="0.55000000000000004">
      <c r="A71" s="2" t="s">
        <v>135</v>
      </c>
      <c r="C71" s="11">
        <v>0</v>
      </c>
      <c r="D71" s="11"/>
      <c r="E71" s="11">
        <v>220000000000</v>
      </c>
      <c r="F71" s="11"/>
      <c r="G71" s="11">
        <v>0</v>
      </c>
      <c r="H71" s="11"/>
      <c r="I71" s="11">
        <v>220000000000</v>
      </c>
      <c r="K71" s="13">
        <v>4.3190445894281905E-3</v>
      </c>
    </row>
    <row r="72" spans="1:11" x14ac:dyDescent="0.55000000000000004">
      <c r="A72" s="2" t="s">
        <v>135</v>
      </c>
      <c r="C72" s="11">
        <v>0</v>
      </c>
      <c r="D72" s="11"/>
      <c r="E72" s="11">
        <v>129000000000</v>
      </c>
      <c r="F72" s="11"/>
      <c r="G72" s="11">
        <v>0</v>
      </c>
      <c r="H72" s="11"/>
      <c r="I72" s="11">
        <v>129000000000</v>
      </c>
      <c r="K72" s="13">
        <v>2.5325306910738026E-3</v>
      </c>
    </row>
    <row r="73" spans="1:11" ht="24.75" thickBot="1" x14ac:dyDescent="0.6">
      <c r="A73" s="2" t="s">
        <v>135</v>
      </c>
      <c r="C73" s="11">
        <v>0</v>
      </c>
      <c r="D73" s="11"/>
      <c r="E73" s="11">
        <v>475000000000</v>
      </c>
      <c r="F73" s="11"/>
      <c r="G73" s="11">
        <v>0</v>
      </c>
      <c r="H73" s="11"/>
      <c r="I73" s="11">
        <v>475000000000</v>
      </c>
      <c r="K73" s="13">
        <v>9.3252099089926842E-3</v>
      </c>
    </row>
    <row r="74" spans="1:11" ht="24.75" thickBot="1" x14ac:dyDescent="0.6">
      <c r="A74" s="2" t="s">
        <v>35</v>
      </c>
      <c r="C74" s="12">
        <f>SUM(C8:C73)</f>
        <v>5725311371494</v>
      </c>
      <c r="D74" s="10"/>
      <c r="E74" s="12">
        <f>SUM(E8:E73)</f>
        <v>39297895339345</v>
      </c>
      <c r="F74" s="10"/>
      <c r="G74" s="12">
        <f>SUM(G8:G73)</f>
        <v>40322539039870</v>
      </c>
      <c r="H74" s="10"/>
      <c r="I74" s="12">
        <f>SUM(I8:I73)</f>
        <v>4700667670969</v>
      </c>
      <c r="K74" s="9">
        <f>SUM(K8:K73)</f>
        <v>9.2283605777266686E-2</v>
      </c>
    </row>
    <row r="75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9" sqref="G7:G9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7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</row>
    <row r="4" spans="1: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6" spans="1:7" ht="25.5" thickBot="1" x14ac:dyDescent="0.6">
      <c r="A6" s="18" t="s">
        <v>181</v>
      </c>
      <c r="C6" s="18" t="s">
        <v>104</v>
      </c>
      <c r="E6" s="18" t="s">
        <v>205</v>
      </c>
      <c r="G6" s="18" t="s">
        <v>13</v>
      </c>
    </row>
    <row r="7" spans="1:7" x14ac:dyDescent="0.55000000000000004">
      <c r="A7" s="2" t="s">
        <v>237</v>
      </c>
      <c r="C7" s="6">
        <v>-23015171444</v>
      </c>
      <c r="E7" s="13">
        <f>C7/$C$10</f>
        <v>-0.24156839113133535</v>
      </c>
      <c r="G7" s="13">
        <v>-4.5183432590895631E-4</v>
      </c>
    </row>
    <row r="8" spans="1:7" x14ac:dyDescent="0.55000000000000004">
      <c r="A8" s="2" t="s">
        <v>238</v>
      </c>
      <c r="C8" s="6">
        <v>23617564131</v>
      </c>
      <c r="E8" s="13">
        <f t="shared" ref="E8:E9" si="0">C8/$C$10</f>
        <v>0.24789113491718745</v>
      </c>
      <c r="G8" s="13">
        <v>4.6366051170667661E-4</v>
      </c>
    </row>
    <row r="9" spans="1:7" ht="24.75" thickBot="1" x14ac:dyDescent="0.6">
      <c r="A9" s="2" t="s">
        <v>239</v>
      </c>
      <c r="C9" s="6">
        <v>94671543345</v>
      </c>
      <c r="E9" s="13">
        <f t="shared" si="0"/>
        <v>0.99367725621414793</v>
      </c>
      <c r="G9" s="13">
        <v>1.8585937138956303E-3</v>
      </c>
    </row>
    <row r="10" spans="1:7" ht="24.75" thickBot="1" x14ac:dyDescent="0.6">
      <c r="A10" s="2" t="s">
        <v>35</v>
      </c>
      <c r="C10" s="15">
        <f>SUM(C7:C9)</f>
        <v>95273936032</v>
      </c>
      <c r="E10" s="8">
        <f>SUM(E7:E9)</f>
        <v>1</v>
      </c>
      <c r="G10" s="8">
        <f>SUM(G7:G9)</f>
        <v>1.8704198996933505E-3</v>
      </c>
    </row>
    <row r="11" spans="1:7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6"/>
  <sheetViews>
    <sheetView rightToLeft="1" topLeftCell="A76" workbookViewId="0">
      <selection activeCell="I85" sqref="I85"/>
    </sheetView>
  </sheetViews>
  <sheetFormatPr defaultRowHeight="24" x14ac:dyDescent="0.55000000000000004"/>
  <cols>
    <col min="1" max="1" width="22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</row>
    <row r="4" spans="1:13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6" spans="1:13" ht="25.5" thickBot="1" x14ac:dyDescent="0.6">
      <c r="A6" s="1" t="s">
        <v>178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I6" s="18" t="s">
        <v>180</v>
      </c>
      <c r="J6" s="18" t="s">
        <v>180</v>
      </c>
      <c r="K6" s="18" t="s">
        <v>180</v>
      </c>
      <c r="L6" s="18" t="s">
        <v>180</v>
      </c>
      <c r="M6" s="18" t="s">
        <v>180</v>
      </c>
    </row>
    <row r="7" spans="1:13" ht="25.5" thickBot="1" x14ac:dyDescent="0.6">
      <c r="A7" s="18" t="s">
        <v>181</v>
      </c>
      <c r="C7" s="18" t="s">
        <v>182</v>
      </c>
      <c r="E7" s="18" t="s">
        <v>183</v>
      </c>
      <c r="G7" s="18" t="s">
        <v>184</v>
      </c>
      <c r="I7" s="18" t="s">
        <v>182</v>
      </c>
      <c r="K7" s="18" t="s">
        <v>183</v>
      </c>
      <c r="M7" s="18" t="s">
        <v>184</v>
      </c>
    </row>
    <row r="8" spans="1:13" x14ac:dyDescent="0.55000000000000004">
      <c r="A8" s="2" t="s">
        <v>108</v>
      </c>
      <c r="C8" s="6">
        <v>25615</v>
      </c>
      <c r="D8" s="6"/>
      <c r="E8" s="6">
        <v>0</v>
      </c>
      <c r="F8" s="6"/>
      <c r="G8" s="6">
        <v>25615</v>
      </c>
      <c r="H8" s="6"/>
      <c r="I8" s="6">
        <v>403300</v>
      </c>
      <c r="J8" s="6"/>
      <c r="K8" s="6">
        <v>0</v>
      </c>
      <c r="L8" s="6"/>
      <c r="M8" s="6">
        <v>403300</v>
      </c>
    </row>
    <row r="9" spans="1:13" x14ac:dyDescent="0.55000000000000004">
      <c r="A9" s="2" t="s">
        <v>108</v>
      </c>
      <c r="C9" s="6">
        <v>45516</v>
      </c>
      <c r="D9" s="6"/>
      <c r="E9" s="6">
        <v>0</v>
      </c>
      <c r="F9" s="6"/>
      <c r="G9" s="6">
        <v>45516</v>
      </c>
      <c r="H9" s="6"/>
      <c r="I9" s="6">
        <v>525371</v>
      </c>
      <c r="J9" s="6"/>
      <c r="K9" s="6">
        <v>0</v>
      </c>
      <c r="L9" s="6"/>
      <c r="M9" s="6">
        <v>525371</v>
      </c>
    </row>
    <row r="10" spans="1:13" x14ac:dyDescent="0.55000000000000004">
      <c r="A10" s="2" t="s">
        <v>108</v>
      </c>
      <c r="C10" s="6">
        <v>50371</v>
      </c>
      <c r="D10" s="6"/>
      <c r="E10" s="6">
        <v>0</v>
      </c>
      <c r="F10" s="6"/>
      <c r="G10" s="6">
        <v>50371</v>
      </c>
      <c r="H10" s="6"/>
      <c r="I10" s="6">
        <v>581415</v>
      </c>
      <c r="J10" s="6"/>
      <c r="K10" s="6">
        <v>0</v>
      </c>
      <c r="L10" s="6"/>
      <c r="M10" s="6">
        <v>581415</v>
      </c>
    </row>
    <row r="11" spans="1:13" x14ac:dyDescent="0.55000000000000004">
      <c r="A11" s="2" t="s">
        <v>108</v>
      </c>
      <c r="C11" s="6">
        <v>49059</v>
      </c>
      <c r="D11" s="6"/>
      <c r="E11" s="6">
        <v>0</v>
      </c>
      <c r="F11" s="6"/>
      <c r="G11" s="6">
        <v>49059</v>
      </c>
      <c r="H11" s="6"/>
      <c r="I11" s="6">
        <v>517410</v>
      </c>
      <c r="J11" s="6"/>
      <c r="K11" s="6">
        <v>0</v>
      </c>
      <c r="L11" s="6"/>
      <c r="M11" s="6">
        <v>517410</v>
      </c>
    </row>
    <row r="12" spans="1:13" x14ac:dyDescent="0.55000000000000004">
      <c r="A12" s="2" t="s">
        <v>114</v>
      </c>
      <c r="C12" s="6">
        <v>1026384228</v>
      </c>
      <c r="D12" s="6"/>
      <c r="E12" s="6">
        <v>0</v>
      </c>
      <c r="F12" s="6"/>
      <c r="G12" s="6">
        <v>1026384228</v>
      </c>
      <c r="H12" s="6"/>
      <c r="I12" s="6">
        <v>15929534531</v>
      </c>
      <c r="J12" s="6"/>
      <c r="K12" s="6">
        <v>0</v>
      </c>
      <c r="L12" s="6"/>
      <c r="M12" s="6">
        <v>15929534531</v>
      </c>
    </row>
    <row r="13" spans="1:13" x14ac:dyDescent="0.55000000000000004">
      <c r="A13" s="2" t="s">
        <v>114</v>
      </c>
      <c r="C13" s="6">
        <v>9500538536</v>
      </c>
      <c r="D13" s="6"/>
      <c r="E13" s="6">
        <v>0</v>
      </c>
      <c r="F13" s="6"/>
      <c r="G13" s="6">
        <v>9500538536</v>
      </c>
      <c r="H13" s="6"/>
      <c r="I13" s="6">
        <v>41188674453</v>
      </c>
      <c r="J13" s="6"/>
      <c r="K13" s="6">
        <v>0</v>
      </c>
      <c r="L13" s="6"/>
      <c r="M13" s="6">
        <v>41188674453</v>
      </c>
    </row>
    <row r="14" spans="1:13" x14ac:dyDescent="0.55000000000000004">
      <c r="A14" s="2" t="s">
        <v>114</v>
      </c>
      <c r="C14" s="6">
        <v>970621990</v>
      </c>
      <c r="D14" s="6"/>
      <c r="E14" s="6">
        <v>0</v>
      </c>
      <c r="F14" s="6"/>
      <c r="G14" s="6">
        <v>970621990</v>
      </c>
      <c r="H14" s="6"/>
      <c r="I14" s="6">
        <v>35329533113</v>
      </c>
      <c r="J14" s="6"/>
      <c r="K14" s="6">
        <v>0</v>
      </c>
      <c r="L14" s="6"/>
      <c r="M14" s="6">
        <v>35329533113</v>
      </c>
    </row>
    <row r="15" spans="1:13" x14ac:dyDescent="0.55000000000000004">
      <c r="A15" s="2" t="s">
        <v>114</v>
      </c>
      <c r="C15" s="6">
        <v>139282289</v>
      </c>
      <c r="D15" s="6"/>
      <c r="E15" s="6">
        <v>0</v>
      </c>
      <c r="F15" s="6"/>
      <c r="G15" s="6">
        <v>139282289</v>
      </c>
      <c r="H15" s="6"/>
      <c r="I15" s="6">
        <v>10350424381</v>
      </c>
      <c r="J15" s="6"/>
      <c r="K15" s="6">
        <v>0</v>
      </c>
      <c r="L15" s="6"/>
      <c r="M15" s="6">
        <v>10350424381</v>
      </c>
    </row>
    <row r="16" spans="1:13" x14ac:dyDescent="0.55000000000000004">
      <c r="A16" s="2" t="s">
        <v>114</v>
      </c>
      <c r="C16" s="6">
        <v>1824436</v>
      </c>
      <c r="D16" s="6"/>
      <c r="E16" s="6">
        <v>0</v>
      </c>
      <c r="F16" s="6"/>
      <c r="G16" s="6">
        <v>1824436</v>
      </c>
      <c r="H16" s="6"/>
      <c r="I16" s="6">
        <v>2314408265</v>
      </c>
      <c r="J16" s="6"/>
      <c r="K16" s="6">
        <v>0</v>
      </c>
      <c r="L16" s="6"/>
      <c r="M16" s="6">
        <v>2314408265</v>
      </c>
    </row>
    <row r="17" spans="1:13" x14ac:dyDescent="0.55000000000000004">
      <c r="A17" s="2" t="s">
        <v>114</v>
      </c>
      <c r="C17" s="6">
        <v>69257435</v>
      </c>
      <c r="D17" s="6"/>
      <c r="E17" s="6">
        <v>0</v>
      </c>
      <c r="F17" s="6"/>
      <c r="G17" s="6">
        <v>69257435</v>
      </c>
      <c r="H17" s="6"/>
      <c r="I17" s="6">
        <v>22705656176</v>
      </c>
      <c r="J17" s="6"/>
      <c r="K17" s="6">
        <v>0</v>
      </c>
      <c r="L17" s="6"/>
      <c r="M17" s="6">
        <v>22705656176</v>
      </c>
    </row>
    <row r="18" spans="1:13" x14ac:dyDescent="0.55000000000000004">
      <c r="A18" s="2" t="s">
        <v>114</v>
      </c>
      <c r="C18" s="6">
        <v>89981143</v>
      </c>
      <c r="D18" s="6"/>
      <c r="E18" s="6">
        <v>0</v>
      </c>
      <c r="F18" s="6"/>
      <c r="G18" s="6">
        <v>89981143</v>
      </c>
      <c r="H18" s="6"/>
      <c r="I18" s="6">
        <v>3106496927</v>
      </c>
      <c r="J18" s="6"/>
      <c r="K18" s="6">
        <v>0</v>
      </c>
      <c r="L18" s="6"/>
      <c r="M18" s="6">
        <v>3106496927</v>
      </c>
    </row>
    <row r="19" spans="1:13" x14ac:dyDescent="0.55000000000000004">
      <c r="A19" s="2" t="s">
        <v>114</v>
      </c>
      <c r="C19" s="6">
        <v>31563465</v>
      </c>
      <c r="D19" s="6"/>
      <c r="E19" s="6">
        <v>0</v>
      </c>
      <c r="F19" s="6"/>
      <c r="G19" s="6">
        <v>31563465</v>
      </c>
      <c r="H19" s="6"/>
      <c r="I19" s="6">
        <v>768021998</v>
      </c>
      <c r="J19" s="6"/>
      <c r="K19" s="6">
        <v>0</v>
      </c>
      <c r="L19" s="6"/>
      <c r="M19" s="6">
        <v>768021998</v>
      </c>
    </row>
    <row r="20" spans="1:13" x14ac:dyDescent="0.55000000000000004">
      <c r="A20" s="2" t="s">
        <v>114</v>
      </c>
      <c r="C20" s="6">
        <v>547963573</v>
      </c>
      <c r="D20" s="6"/>
      <c r="E20" s="6">
        <v>0</v>
      </c>
      <c r="F20" s="6"/>
      <c r="G20" s="6">
        <v>547963573</v>
      </c>
      <c r="H20" s="6"/>
      <c r="I20" s="6">
        <v>19805340441</v>
      </c>
      <c r="J20" s="6"/>
      <c r="K20" s="6">
        <v>0</v>
      </c>
      <c r="L20" s="6"/>
      <c r="M20" s="6">
        <v>19805340441</v>
      </c>
    </row>
    <row r="21" spans="1:13" x14ac:dyDescent="0.55000000000000004">
      <c r="A21" s="2" t="s">
        <v>114</v>
      </c>
      <c r="C21" s="6">
        <v>57321154</v>
      </c>
      <c r="D21" s="6"/>
      <c r="E21" s="6">
        <v>0</v>
      </c>
      <c r="F21" s="6"/>
      <c r="G21" s="6">
        <v>57321154</v>
      </c>
      <c r="H21" s="6"/>
      <c r="I21" s="6">
        <v>1762564478</v>
      </c>
      <c r="J21" s="6"/>
      <c r="K21" s="6">
        <v>0</v>
      </c>
      <c r="L21" s="6"/>
      <c r="M21" s="6">
        <v>1762564478</v>
      </c>
    </row>
    <row r="22" spans="1:13" x14ac:dyDescent="0.55000000000000004">
      <c r="A22" s="2" t="s">
        <v>114</v>
      </c>
      <c r="C22" s="6">
        <v>86934272</v>
      </c>
      <c r="D22" s="6"/>
      <c r="E22" s="6">
        <v>0</v>
      </c>
      <c r="F22" s="6"/>
      <c r="G22" s="6">
        <v>86934272</v>
      </c>
      <c r="H22" s="6"/>
      <c r="I22" s="6">
        <v>8115563214</v>
      </c>
      <c r="J22" s="6"/>
      <c r="K22" s="6">
        <v>0</v>
      </c>
      <c r="L22" s="6"/>
      <c r="M22" s="6">
        <v>8115563214</v>
      </c>
    </row>
    <row r="23" spans="1:13" x14ac:dyDescent="0.55000000000000004">
      <c r="A23" s="2" t="s">
        <v>114</v>
      </c>
      <c r="C23" s="6">
        <v>13388357</v>
      </c>
      <c r="D23" s="6"/>
      <c r="E23" s="6">
        <v>0</v>
      </c>
      <c r="F23" s="6"/>
      <c r="G23" s="6">
        <v>13388357</v>
      </c>
      <c r="H23" s="6"/>
      <c r="I23" s="6">
        <v>274701395</v>
      </c>
      <c r="J23" s="6"/>
      <c r="K23" s="6">
        <v>0</v>
      </c>
      <c r="L23" s="6"/>
      <c r="M23" s="6">
        <v>274701395</v>
      </c>
    </row>
    <row r="24" spans="1:13" x14ac:dyDescent="0.55000000000000004">
      <c r="A24" s="2" t="s">
        <v>127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11268925</v>
      </c>
      <c r="J24" s="6"/>
      <c r="K24" s="6">
        <v>0</v>
      </c>
      <c r="L24" s="6"/>
      <c r="M24" s="6">
        <v>11268925</v>
      </c>
    </row>
    <row r="25" spans="1:13" x14ac:dyDescent="0.55000000000000004">
      <c r="A25" s="2" t="s">
        <v>131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8324120800</v>
      </c>
      <c r="J25" s="6"/>
      <c r="K25" s="6">
        <v>2924689</v>
      </c>
      <c r="L25" s="6"/>
      <c r="M25" s="6">
        <v>8321196111</v>
      </c>
    </row>
    <row r="26" spans="1:13" x14ac:dyDescent="0.55000000000000004">
      <c r="A26" s="2" t="s">
        <v>131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5322625898</v>
      </c>
      <c r="J26" s="6"/>
      <c r="K26" s="6">
        <v>6040108</v>
      </c>
      <c r="L26" s="6"/>
      <c r="M26" s="6">
        <v>5316585790</v>
      </c>
    </row>
    <row r="27" spans="1:13" x14ac:dyDescent="0.55000000000000004">
      <c r="A27" s="2" t="s">
        <v>131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32019769150</v>
      </c>
      <c r="J27" s="6"/>
      <c r="K27" s="6">
        <v>11253658</v>
      </c>
      <c r="L27" s="6"/>
      <c r="M27" s="6">
        <v>32008515492</v>
      </c>
    </row>
    <row r="28" spans="1:13" x14ac:dyDescent="0.55000000000000004">
      <c r="A28" s="2" t="s">
        <v>114</v>
      </c>
      <c r="C28" s="6">
        <v>167854528</v>
      </c>
      <c r="D28" s="6"/>
      <c r="E28" s="6">
        <v>0</v>
      </c>
      <c r="F28" s="6"/>
      <c r="G28" s="6">
        <v>167854528</v>
      </c>
      <c r="H28" s="6"/>
      <c r="I28" s="6">
        <v>3503016087</v>
      </c>
      <c r="J28" s="6"/>
      <c r="K28" s="6">
        <v>0</v>
      </c>
      <c r="L28" s="6"/>
      <c r="M28" s="6">
        <v>3503016087</v>
      </c>
    </row>
    <row r="29" spans="1:13" x14ac:dyDescent="0.55000000000000004">
      <c r="A29" s="2" t="s">
        <v>131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26059505342</v>
      </c>
      <c r="J29" s="6"/>
      <c r="K29" s="6">
        <v>10614860</v>
      </c>
      <c r="L29" s="6"/>
      <c r="M29" s="6">
        <v>26048890482</v>
      </c>
    </row>
    <row r="30" spans="1:13" x14ac:dyDescent="0.55000000000000004">
      <c r="A30" s="2" t="s">
        <v>131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2797314653</v>
      </c>
      <c r="J30" s="6"/>
      <c r="K30" s="6">
        <v>1124752</v>
      </c>
      <c r="L30" s="6"/>
      <c r="M30" s="6">
        <v>2796189901</v>
      </c>
    </row>
    <row r="31" spans="1:13" x14ac:dyDescent="0.55000000000000004">
      <c r="A31" s="2" t="s">
        <v>114</v>
      </c>
      <c r="C31" s="6">
        <v>164240737</v>
      </c>
      <c r="D31" s="6"/>
      <c r="E31" s="6">
        <v>0</v>
      </c>
      <c r="F31" s="6"/>
      <c r="G31" s="6">
        <v>164240737</v>
      </c>
      <c r="H31" s="6"/>
      <c r="I31" s="6">
        <v>16226724061</v>
      </c>
      <c r="J31" s="6"/>
      <c r="K31" s="6">
        <v>0</v>
      </c>
      <c r="L31" s="6"/>
      <c r="M31" s="6">
        <v>16226724061</v>
      </c>
    </row>
    <row r="32" spans="1:13" x14ac:dyDescent="0.55000000000000004">
      <c r="A32" s="2" t="s">
        <v>131</v>
      </c>
      <c r="C32" s="6">
        <v>43723</v>
      </c>
      <c r="D32" s="6"/>
      <c r="E32" s="6">
        <v>0</v>
      </c>
      <c r="F32" s="6"/>
      <c r="G32" s="6">
        <v>43723</v>
      </c>
      <c r="H32" s="6"/>
      <c r="I32" s="6">
        <v>454794</v>
      </c>
      <c r="J32" s="6"/>
      <c r="K32" s="6">
        <v>0</v>
      </c>
      <c r="L32" s="6"/>
      <c r="M32" s="6">
        <v>454794</v>
      </c>
    </row>
    <row r="33" spans="1:13" x14ac:dyDescent="0.55000000000000004">
      <c r="A33" s="2" t="s">
        <v>114</v>
      </c>
      <c r="C33" s="6">
        <v>178109143</v>
      </c>
      <c r="D33" s="6"/>
      <c r="E33" s="6">
        <v>0</v>
      </c>
      <c r="F33" s="6"/>
      <c r="G33" s="6">
        <v>178109143</v>
      </c>
      <c r="H33" s="6"/>
      <c r="I33" s="6">
        <v>9207171545</v>
      </c>
      <c r="J33" s="6"/>
      <c r="K33" s="6">
        <v>0</v>
      </c>
      <c r="L33" s="6"/>
      <c r="M33" s="6">
        <v>9207171545</v>
      </c>
    </row>
    <row r="34" spans="1:13" x14ac:dyDescent="0.55000000000000004">
      <c r="A34" s="2" t="s">
        <v>114</v>
      </c>
      <c r="C34" s="6">
        <v>510258628</v>
      </c>
      <c r="D34" s="6"/>
      <c r="E34" s="6">
        <v>0</v>
      </c>
      <c r="F34" s="6"/>
      <c r="G34" s="6">
        <v>510258628</v>
      </c>
      <c r="H34" s="6"/>
      <c r="I34" s="6">
        <v>17824813040</v>
      </c>
      <c r="J34" s="6"/>
      <c r="K34" s="6">
        <v>0</v>
      </c>
      <c r="L34" s="6"/>
      <c r="M34" s="6">
        <v>17824813040</v>
      </c>
    </row>
    <row r="35" spans="1:13" x14ac:dyDescent="0.55000000000000004">
      <c r="A35" s="2" t="s">
        <v>135</v>
      </c>
      <c r="C35" s="6">
        <v>748028</v>
      </c>
      <c r="D35" s="6"/>
      <c r="E35" s="6">
        <v>0</v>
      </c>
      <c r="F35" s="6"/>
      <c r="G35" s="6">
        <v>748028</v>
      </c>
      <c r="H35" s="6"/>
      <c r="I35" s="6">
        <v>48653666</v>
      </c>
      <c r="J35" s="6"/>
      <c r="K35" s="6">
        <v>0</v>
      </c>
      <c r="L35" s="6"/>
      <c r="M35" s="6">
        <v>48653666</v>
      </c>
    </row>
    <row r="36" spans="1:13" x14ac:dyDescent="0.55000000000000004">
      <c r="A36" s="2" t="s">
        <v>135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27861180320</v>
      </c>
      <c r="J36" s="6"/>
      <c r="K36" s="6">
        <v>71555204</v>
      </c>
      <c r="L36" s="6"/>
      <c r="M36" s="6">
        <v>27789625116</v>
      </c>
    </row>
    <row r="37" spans="1:13" x14ac:dyDescent="0.55000000000000004">
      <c r="A37" s="2" t="s">
        <v>135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29220262290</v>
      </c>
      <c r="J37" s="6"/>
      <c r="K37" s="6">
        <v>75045702</v>
      </c>
      <c r="L37" s="6"/>
      <c r="M37" s="6">
        <v>29145216588</v>
      </c>
    </row>
    <row r="38" spans="1:13" x14ac:dyDescent="0.55000000000000004">
      <c r="A38" s="2" t="s">
        <v>114</v>
      </c>
      <c r="C38" s="6">
        <v>554062992</v>
      </c>
      <c r="D38" s="6"/>
      <c r="E38" s="6">
        <v>0</v>
      </c>
      <c r="F38" s="6"/>
      <c r="G38" s="6">
        <v>554062992</v>
      </c>
      <c r="H38" s="6"/>
      <c r="I38" s="6">
        <v>7372119721</v>
      </c>
      <c r="J38" s="6"/>
      <c r="K38" s="6">
        <v>0</v>
      </c>
      <c r="L38" s="6"/>
      <c r="M38" s="6">
        <v>7372119721</v>
      </c>
    </row>
    <row r="39" spans="1:13" x14ac:dyDescent="0.55000000000000004">
      <c r="A39" s="2" t="s">
        <v>114</v>
      </c>
      <c r="C39" s="6">
        <v>695037059</v>
      </c>
      <c r="D39" s="6"/>
      <c r="E39" s="6">
        <v>0</v>
      </c>
      <c r="F39" s="6"/>
      <c r="G39" s="6">
        <v>695037059</v>
      </c>
      <c r="H39" s="6"/>
      <c r="I39" s="6">
        <v>6085870743</v>
      </c>
      <c r="J39" s="6"/>
      <c r="K39" s="6">
        <v>0</v>
      </c>
      <c r="L39" s="6"/>
      <c r="M39" s="6">
        <v>6085870743</v>
      </c>
    </row>
    <row r="40" spans="1:13" x14ac:dyDescent="0.55000000000000004">
      <c r="A40" s="2" t="s">
        <v>114</v>
      </c>
      <c r="C40" s="6">
        <v>9426769</v>
      </c>
      <c r="D40" s="6"/>
      <c r="E40" s="6">
        <v>0</v>
      </c>
      <c r="F40" s="6"/>
      <c r="G40" s="6">
        <v>9426769</v>
      </c>
      <c r="H40" s="6"/>
      <c r="I40" s="6">
        <v>208656604</v>
      </c>
      <c r="J40" s="6"/>
      <c r="K40" s="6">
        <v>0</v>
      </c>
      <c r="L40" s="6"/>
      <c r="M40" s="6">
        <v>208656604</v>
      </c>
    </row>
    <row r="41" spans="1:13" x14ac:dyDescent="0.55000000000000004">
      <c r="A41" s="2" t="s">
        <v>114</v>
      </c>
      <c r="C41" s="6">
        <v>370261735</v>
      </c>
      <c r="D41" s="6"/>
      <c r="E41" s="6">
        <v>0</v>
      </c>
      <c r="F41" s="6"/>
      <c r="G41" s="6">
        <v>370261735</v>
      </c>
      <c r="H41" s="6"/>
      <c r="I41" s="6">
        <v>5071187565</v>
      </c>
      <c r="J41" s="6"/>
      <c r="K41" s="6">
        <v>0</v>
      </c>
      <c r="L41" s="6"/>
      <c r="M41" s="6">
        <v>5071187565</v>
      </c>
    </row>
    <row r="42" spans="1:13" x14ac:dyDescent="0.55000000000000004">
      <c r="A42" s="2" t="s">
        <v>114</v>
      </c>
      <c r="C42" s="6">
        <v>536194312</v>
      </c>
      <c r="D42" s="6"/>
      <c r="E42" s="6">
        <v>0</v>
      </c>
      <c r="F42" s="6"/>
      <c r="G42" s="6">
        <v>536194312</v>
      </c>
      <c r="H42" s="6"/>
      <c r="I42" s="6">
        <v>8377072785</v>
      </c>
      <c r="J42" s="6"/>
      <c r="K42" s="6">
        <v>0</v>
      </c>
      <c r="L42" s="6"/>
      <c r="M42" s="6">
        <v>8377072785</v>
      </c>
    </row>
    <row r="43" spans="1:13" x14ac:dyDescent="0.55000000000000004">
      <c r="A43" s="2" t="s">
        <v>135</v>
      </c>
      <c r="C43" s="6">
        <v>43180466</v>
      </c>
      <c r="D43" s="6"/>
      <c r="E43" s="6">
        <v>0</v>
      </c>
      <c r="F43" s="6"/>
      <c r="G43" s="6">
        <v>43180466</v>
      </c>
      <c r="H43" s="6"/>
      <c r="I43" s="6">
        <v>211132572</v>
      </c>
      <c r="J43" s="6"/>
      <c r="K43" s="6">
        <v>0</v>
      </c>
      <c r="L43" s="6"/>
      <c r="M43" s="6">
        <v>211132572</v>
      </c>
    </row>
    <row r="44" spans="1:13" x14ac:dyDescent="0.55000000000000004">
      <c r="A44" s="2" t="s">
        <v>114</v>
      </c>
      <c r="C44" s="6">
        <v>154188</v>
      </c>
      <c r="D44" s="6"/>
      <c r="E44" s="6">
        <v>0</v>
      </c>
      <c r="F44" s="6"/>
      <c r="G44" s="6">
        <v>154188</v>
      </c>
      <c r="H44" s="6"/>
      <c r="I44" s="6">
        <v>238651178</v>
      </c>
      <c r="J44" s="6"/>
      <c r="K44" s="6">
        <v>0</v>
      </c>
      <c r="L44" s="6"/>
      <c r="M44" s="6">
        <v>238651178</v>
      </c>
    </row>
    <row r="45" spans="1:13" x14ac:dyDescent="0.55000000000000004">
      <c r="A45" s="2" t="s">
        <v>114</v>
      </c>
      <c r="C45" s="6">
        <v>105229743</v>
      </c>
      <c r="D45" s="6"/>
      <c r="E45" s="6">
        <v>0</v>
      </c>
      <c r="F45" s="6"/>
      <c r="G45" s="6">
        <v>105229743</v>
      </c>
      <c r="H45" s="6"/>
      <c r="I45" s="6">
        <v>3301032764</v>
      </c>
      <c r="J45" s="6"/>
      <c r="K45" s="6">
        <v>0</v>
      </c>
      <c r="L45" s="6"/>
      <c r="M45" s="6">
        <v>3301032764</v>
      </c>
    </row>
    <row r="46" spans="1:13" x14ac:dyDescent="0.55000000000000004">
      <c r="A46" s="2" t="s">
        <v>114</v>
      </c>
      <c r="C46" s="6">
        <v>67803901</v>
      </c>
      <c r="D46" s="6"/>
      <c r="E46" s="6">
        <v>0</v>
      </c>
      <c r="F46" s="6"/>
      <c r="G46" s="6">
        <v>67803901</v>
      </c>
      <c r="H46" s="6"/>
      <c r="I46" s="6">
        <v>1934807085</v>
      </c>
      <c r="J46" s="6"/>
      <c r="K46" s="6">
        <v>0</v>
      </c>
      <c r="L46" s="6"/>
      <c r="M46" s="6">
        <v>1934807085</v>
      </c>
    </row>
    <row r="47" spans="1:13" x14ac:dyDescent="0.55000000000000004">
      <c r="A47" s="2" t="s">
        <v>135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8959352458</v>
      </c>
      <c r="J47" s="6"/>
      <c r="K47" s="6">
        <v>70008573</v>
      </c>
      <c r="L47" s="6"/>
      <c r="M47" s="6">
        <v>8889343885</v>
      </c>
    </row>
    <row r="48" spans="1:13" x14ac:dyDescent="0.55000000000000004">
      <c r="A48" s="2" t="s">
        <v>114</v>
      </c>
      <c r="C48" s="6">
        <v>64676303</v>
      </c>
      <c r="D48" s="6"/>
      <c r="E48" s="6">
        <v>0</v>
      </c>
      <c r="F48" s="6"/>
      <c r="G48" s="6">
        <v>64676303</v>
      </c>
      <c r="H48" s="6"/>
      <c r="I48" s="6">
        <v>614720087</v>
      </c>
      <c r="J48" s="6"/>
      <c r="K48" s="6">
        <v>0</v>
      </c>
      <c r="L48" s="6"/>
      <c r="M48" s="6">
        <v>614720087</v>
      </c>
    </row>
    <row r="49" spans="1:13" x14ac:dyDescent="0.55000000000000004">
      <c r="A49" s="2" t="s">
        <v>135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9640033878</v>
      </c>
      <c r="J49" s="6"/>
      <c r="K49" s="6">
        <v>92260963</v>
      </c>
      <c r="L49" s="6"/>
      <c r="M49" s="6">
        <v>9547772915</v>
      </c>
    </row>
    <row r="50" spans="1:13" x14ac:dyDescent="0.55000000000000004">
      <c r="A50" s="2" t="s">
        <v>135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2319064753</v>
      </c>
      <c r="J50" s="6"/>
      <c r="K50" s="6">
        <v>22194854</v>
      </c>
      <c r="L50" s="6"/>
      <c r="M50" s="6">
        <v>2296869899</v>
      </c>
    </row>
    <row r="51" spans="1:13" x14ac:dyDescent="0.55000000000000004">
      <c r="A51" s="2" t="s">
        <v>135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6138700819</v>
      </c>
      <c r="J51" s="6"/>
      <c r="K51" s="6">
        <v>56732949</v>
      </c>
      <c r="L51" s="6"/>
      <c r="M51" s="6">
        <v>6081967870</v>
      </c>
    </row>
    <row r="52" spans="1:13" x14ac:dyDescent="0.55000000000000004">
      <c r="A52" s="2" t="s">
        <v>135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773021584</v>
      </c>
      <c r="J52" s="6"/>
      <c r="K52" s="6">
        <v>7398284</v>
      </c>
      <c r="L52" s="6"/>
      <c r="M52" s="6">
        <v>765623300</v>
      </c>
    </row>
    <row r="53" spans="1:13" x14ac:dyDescent="0.55000000000000004">
      <c r="A53" s="2" t="s">
        <v>135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1091324592</v>
      </c>
      <c r="J53" s="6"/>
      <c r="K53" s="6">
        <v>10444637</v>
      </c>
      <c r="L53" s="6"/>
      <c r="M53" s="6">
        <v>1080879955</v>
      </c>
    </row>
    <row r="54" spans="1:13" x14ac:dyDescent="0.55000000000000004">
      <c r="A54" s="2" t="s">
        <v>135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6138700817</v>
      </c>
      <c r="J54" s="6"/>
      <c r="K54" s="6">
        <v>58751085</v>
      </c>
      <c r="L54" s="6"/>
      <c r="M54" s="6">
        <v>6079949732</v>
      </c>
    </row>
    <row r="55" spans="1:13" x14ac:dyDescent="0.55000000000000004">
      <c r="A55" s="2" t="s">
        <v>135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2728311474</v>
      </c>
      <c r="J55" s="6"/>
      <c r="K55" s="6">
        <v>26111593</v>
      </c>
      <c r="L55" s="6"/>
      <c r="M55" s="6">
        <v>2702199881</v>
      </c>
    </row>
    <row r="56" spans="1:13" x14ac:dyDescent="0.55000000000000004">
      <c r="A56" s="2" t="s">
        <v>135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9776449453</v>
      </c>
      <c r="J56" s="6"/>
      <c r="K56" s="6">
        <v>93566543</v>
      </c>
      <c r="L56" s="6"/>
      <c r="M56" s="6">
        <v>9682882910</v>
      </c>
    </row>
    <row r="57" spans="1:13" x14ac:dyDescent="0.55000000000000004">
      <c r="A57" s="2" t="s">
        <v>135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15687790981</v>
      </c>
      <c r="J57" s="6"/>
      <c r="K57" s="6">
        <v>156543283</v>
      </c>
      <c r="L57" s="6"/>
      <c r="M57" s="6">
        <v>15531247698</v>
      </c>
    </row>
    <row r="58" spans="1:13" x14ac:dyDescent="0.55000000000000004">
      <c r="A58" s="2" t="s">
        <v>135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7184553550</v>
      </c>
      <c r="J58" s="6"/>
      <c r="K58" s="6">
        <v>68760529</v>
      </c>
      <c r="L58" s="6"/>
      <c r="M58" s="6">
        <v>7115793021</v>
      </c>
    </row>
    <row r="59" spans="1:13" x14ac:dyDescent="0.55000000000000004">
      <c r="A59" s="2" t="s">
        <v>135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12050042348</v>
      </c>
      <c r="J59" s="6"/>
      <c r="K59" s="6">
        <v>115326204</v>
      </c>
      <c r="L59" s="6"/>
      <c r="M59" s="6">
        <v>11934716144</v>
      </c>
    </row>
    <row r="60" spans="1:13" x14ac:dyDescent="0.55000000000000004">
      <c r="A60" s="2" t="s">
        <v>135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7184553550</v>
      </c>
      <c r="J60" s="6"/>
      <c r="K60" s="6">
        <v>68760529</v>
      </c>
      <c r="L60" s="6"/>
      <c r="M60" s="6">
        <v>7115793021</v>
      </c>
    </row>
    <row r="61" spans="1:13" x14ac:dyDescent="0.55000000000000004">
      <c r="A61" s="2" t="s">
        <v>135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295567072</v>
      </c>
      <c r="J61" s="6"/>
      <c r="K61" s="6">
        <v>2828756</v>
      </c>
      <c r="L61" s="6"/>
      <c r="M61" s="6">
        <v>292738316</v>
      </c>
    </row>
    <row r="62" spans="1:13" x14ac:dyDescent="0.55000000000000004">
      <c r="A62" s="2" t="s">
        <v>114</v>
      </c>
      <c r="C62" s="6">
        <v>17078743</v>
      </c>
      <c r="D62" s="6"/>
      <c r="E62" s="6">
        <v>0</v>
      </c>
      <c r="F62" s="6"/>
      <c r="G62" s="6">
        <v>17078743</v>
      </c>
      <c r="H62" s="6"/>
      <c r="I62" s="6">
        <v>389183378</v>
      </c>
      <c r="J62" s="6"/>
      <c r="K62" s="6">
        <v>0</v>
      </c>
      <c r="L62" s="6"/>
      <c r="M62" s="6">
        <v>389183378</v>
      </c>
    </row>
    <row r="63" spans="1:13" x14ac:dyDescent="0.55000000000000004">
      <c r="A63" s="2" t="s">
        <v>114</v>
      </c>
      <c r="C63" s="6">
        <v>155101335</v>
      </c>
      <c r="D63" s="6"/>
      <c r="E63" s="6">
        <v>0</v>
      </c>
      <c r="F63" s="6"/>
      <c r="G63" s="6">
        <v>155101335</v>
      </c>
      <c r="H63" s="6"/>
      <c r="I63" s="6">
        <v>4578182591</v>
      </c>
      <c r="J63" s="6"/>
      <c r="K63" s="6">
        <v>0</v>
      </c>
      <c r="L63" s="6"/>
      <c r="M63" s="6">
        <v>4578182591</v>
      </c>
    </row>
    <row r="64" spans="1:13" x14ac:dyDescent="0.55000000000000004">
      <c r="A64" s="2" t="s">
        <v>135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7856557376</v>
      </c>
      <c r="J64" s="6"/>
      <c r="K64" s="6">
        <v>123182241</v>
      </c>
      <c r="L64" s="6"/>
      <c r="M64" s="6">
        <v>7733375135</v>
      </c>
    </row>
    <row r="65" spans="1:13" x14ac:dyDescent="0.55000000000000004">
      <c r="A65" s="2" t="s">
        <v>135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471393442</v>
      </c>
      <c r="J65" s="6"/>
      <c r="K65" s="6">
        <v>7390934</v>
      </c>
      <c r="L65" s="6"/>
      <c r="M65" s="6">
        <v>464002508</v>
      </c>
    </row>
    <row r="66" spans="1:13" x14ac:dyDescent="0.55000000000000004">
      <c r="A66" s="2" t="s">
        <v>114</v>
      </c>
      <c r="C66" s="6">
        <v>154008229</v>
      </c>
      <c r="D66" s="6"/>
      <c r="E66" s="6">
        <v>0</v>
      </c>
      <c r="F66" s="6"/>
      <c r="G66" s="6">
        <v>154008229</v>
      </c>
      <c r="H66" s="6"/>
      <c r="I66" s="6">
        <v>5565062912</v>
      </c>
      <c r="J66" s="6"/>
      <c r="K66" s="6">
        <v>0</v>
      </c>
      <c r="L66" s="6"/>
      <c r="M66" s="6">
        <v>5565062912</v>
      </c>
    </row>
    <row r="67" spans="1:13" x14ac:dyDescent="0.55000000000000004">
      <c r="A67" s="2" t="s">
        <v>114</v>
      </c>
      <c r="C67" s="6">
        <v>43482701</v>
      </c>
      <c r="D67" s="6"/>
      <c r="E67" s="6">
        <v>0</v>
      </c>
      <c r="F67" s="6"/>
      <c r="G67" s="6">
        <v>43482701</v>
      </c>
      <c r="H67" s="6"/>
      <c r="I67" s="6">
        <v>2495107343</v>
      </c>
      <c r="J67" s="6"/>
      <c r="K67" s="6">
        <v>0</v>
      </c>
      <c r="L67" s="6"/>
      <c r="M67" s="6">
        <v>2495107343</v>
      </c>
    </row>
    <row r="68" spans="1:13" x14ac:dyDescent="0.55000000000000004">
      <c r="A68" s="2" t="s">
        <v>114</v>
      </c>
      <c r="C68" s="6">
        <v>1211959193</v>
      </c>
      <c r="D68" s="6"/>
      <c r="E68" s="6">
        <v>0</v>
      </c>
      <c r="F68" s="6"/>
      <c r="G68" s="6">
        <v>1211959193</v>
      </c>
      <c r="H68" s="6"/>
      <c r="I68" s="6">
        <v>4927300652</v>
      </c>
      <c r="J68" s="6"/>
      <c r="K68" s="6">
        <v>0</v>
      </c>
      <c r="L68" s="6"/>
      <c r="M68" s="6">
        <v>4927300652</v>
      </c>
    </row>
    <row r="69" spans="1:13" x14ac:dyDescent="0.55000000000000004">
      <c r="A69" s="2" t="s">
        <v>114</v>
      </c>
      <c r="C69" s="6">
        <v>12238807</v>
      </c>
      <c r="D69" s="6"/>
      <c r="E69" s="6">
        <v>0</v>
      </c>
      <c r="F69" s="6"/>
      <c r="G69" s="6">
        <v>12238807</v>
      </c>
      <c r="H69" s="6"/>
      <c r="I69" s="6">
        <v>607002299</v>
      </c>
      <c r="J69" s="6"/>
      <c r="K69" s="6">
        <v>0</v>
      </c>
      <c r="L69" s="6"/>
      <c r="M69" s="6">
        <v>607002299</v>
      </c>
    </row>
    <row r="70" spans="1:13" x14ac:dyDescent="0.55000000000000004">
      <c r="A70" s="2" t="s">
        <v>135</v>
      </c>
      <c r="C70" s="6">
        <v>4551112325</v>
      </c>
      <c r="D70" s="6"/>
      <c r="E70" s="6">
        <v>6487437</v>
      </c>
      <c r="F70" s="6"/>
      <c r="G70" s="6">
        <v>4544624888</v>
      </c>
      <c r="H70" s="6"/>
      <c r="I70" s="6">
        <v>12441815311</v>
      </c>
      <c r="J70" s="6"/>
      <c r="K70" s="6">
        <v>100555270</v>
      </c>
      <c r="L70" s="6"/>
      <c r="M70" s="6">
        <v>12341260041</v>
      </c>
    </row>
    <row r="71" spans="1:13" x14ac:dyDescent="0.55000000000000004">
      <c r="A71" s="2" t="s">
        <v>135</v>
      </c>
      <c r="C71" s="6">
        <v>4773117807</v>
      </c>
      <c r="D71" s="6"/>
      <c r="E71" s="6">
        <v>6803897</v>
      </c>
      <c r="F71" s="6"/>
      <c r="G71" s="6">
        <v>4766313910</v>
      </c>
      <c r="H71" s="6"/>
      <c r="I71" s="6">
        <v>13048733149</v>
      </c>
      <c r="J71" s="6"/>
      <c r="K71" s="6">
        <v>105460406</v>
      </c>
      <c r="L71" s="6"/>
      <c r="M71" s="6">
        <v>12943272743</v>
      </c>
    </row>
    <row r="72" spans="1:13" x14ac:dyDescent="0.55000000000000004">
      <c r="A72" s="2" t="s">
        <v>135</v>
      </c>
      <c r="C72" s="6">
        <v>3741138360</v>
      </c>
      <c r="D72" s="6"/>
      <c r="E72" s="6">
        <v>-8761995</v>
      </c>
      <c r="F72" s="6"/>
      <c r="G72" s="6">
        <v>3749900355</v>
      </c>
      <c r="H72" s="6"/>
      <c r="I72" s="6">
        <v>11414380375</v>
      </c>
      <c r="J72" s="6"/>
      <c r="K72" s="6">
        <v>81241301</v>
      </c>
      <c r="L72" s="6"/>
      <c r="M72" s="6">
        <v>11333139074</v>
      </c>
    </row>
    <row r="73" spans="1:13" x14ac:dyDescent="0.55000000000000004">
      <c r="A73" s="2" t="s">
        <v>135</v>
      </c>
      <c r="C73" s="6">
        <v>5556007123</v>
      </c>
      <c r="D73" s="6"/>
      <c r="E73" s="6">
        <v>2608820</v>
      </c>
      <c r="F73" s="6"/>
      <c r="G73" s="6">
        <v>5553398303</v>
      </c>
      <c r="H73" s="6"/>
      <c r="I73" s="6">
        <v>15672677317</v>
      </c>
      <c r="J73" s="6"/>
      <c r="K73" s="6">
        <v>122199179</v>
      </c>
      <c r="L73" s="6"/>
      <c r="M73" s="6">
        <v>15550478138</v>
      </c>
    </row>
    <row r="74" spans="1:13" x14ac:dyDescent="0.55000000000000004">
      <c r="A74" s="2" t="s">
        <v>135</v>
      </c>
      <c r="C74" s="6">
        <v>1049508488</v>
      </c>
      <c r="D74" s="6"/>
      <c r="E74" s="6">
        <v>-4442312</v>
      </c>
      <c r="F74" s="6"/>
      <c r="G74" s="6">
        <v>1053950800</v>
      </c>
      <c r="H74" s="6"/>
      <c r="I74" s="6">
        <v>3409954795</v>
      </c>
      <c r="J74" s="6"/>
      <c r="K74" s="6">
        <v>22563621</v>
      </c>
      <c r="L74" s="6"/>
      <c r="M74" s="6">
        <v>3387391174</v>
      </c>
    </row>
    <row r="75" spans="1:13" x14ac:dyDescent="0.55000000000000004">
      <c r="A75" s="2" t="s">
        <v>135</v>
      </c>
      <c r="C75" s="6">
        <v>3651034516</v>
      </c>
      <c r="D75" s="6"/>
      <c r="E75" s="6">
        <v>3657095</v>
      </c>
      <c r="F75" s="6"/>
      <c r="G75" s="6">
        <v>3647377421</v>
      </c>
      <c r="H75" s="6"/>
      <c r="I75" s="6">
        <v>10122101509</v>
      </c>
      <c r="J75" s="6"/>
      <c r="K75" s="6">
        <v>80505531</v>
      </c>
      <c r="L75" s="6"/>
      <c r="M75" s="6">
        <v>10041595978</v>
      </c>
    </row>
    <row r="76" spans="1:13" x14ac:dyDescent="0.55000000000000004">
      <c r="A76" s="2" t="s">
        <v>135</v>
      </c>
      <c r="C76" s="6">
        <v>381605483</v>
      </c>
      <c r="D76" s="6"/>
      <c r="E76" s="6">
        <v>-919713</v>
      </c>
      <c r="F76" s="6"/>
      <c r="G76" s="6">
        <v>382525196</v>
      </c>
      <c r="H76" s="6"/>
      <c r="I76" s="6">
        <v>1176530490</v>
      </c>
      <c r="J76" s="6"/>
      <c r="K76" s="6">
        <v>8277415</v>
      </c>
      <c r="L76" s="6"/>
      <c r="M76" s="6">
        <v>1168253075</v>
      </c>
    </row>
    <row r="77" spans="1:13" x14ac:dyDescent="0.55000000000000004">
      <c r="A77" s="2" t="s">
        <v>135</v>
      </c>
      <c r="C77" s="6">
        <v>666016436</v>
      </c>
      <c r="D77" s="6"/>
      <c r="E77" s="6">
        <v>949381</v>
      </c>
      <c r="F77" s="6"/>
      <c r="G77" s="6">
        <v>665067055</v>
      </c>
      <c r="H77" s="6"/>
      <c r="I77" s="6">
        <v>1820753448</v>
      </c>
      <c r="J77" s="6"/>
      <c r="K77" s="6">
        <v>14715405</v>
      </c>
      <c r="L77" s="6"/>
      <c r="M77" s="6">
        <v>1806038043</v>
      </c>
    </row>
    <row r="78" spans="1:13" x14ac:dyDescent="0.55000000000000004">
      <c r="A78" s="2" t="s">
        <v>135</v>
      </c>
      <c r="C78" s="6">
        <v>290642468</v>
      </c>
      <c r="D78" s="6"/>
      <c r="E78" s="6">
        <v>-63104168</v>
      </c>
      <c r="F78" s="6"/>
      <c r="G78" s="6">
        <v>353746636</v>
      </c>
      <c r="H78" s="6"/>
      <c r="I78" s="6">
        <v>6190558777</v>
      </c>
      <c r="J78" s="6"/>
      <c r="K78" s="6">
        <v>0</v>
      </c>
      <c r="L78" s="6"/>
      <c r="M78" s="6">
        <v>6190558777</v>
      </c>
    </row>
    <row r="79" spans="1:13" x14ac:dyDescent="0.55000000000000004">
      <c r="A79" s="2" t="s">
        <v>135</v>
      </c>
      <c r="C79" s="6">
        <v>802117794</v>
      </c>
      <c r="D79" s="6"/>
      <c r="E79" s="6">
        <v>-12866090</v>
      </c>
      <c r="F79" s="6"/>
      <c r="G79" s="6">
        <v>814983884</v>
      </c>
      <c r="H79" s="6"/>
      <c r="I79" s="6">
        <v>3468686364</v>
      </c>
      <c r="J79" s="6"/>
      <c r="K79" s="6">
        <v>16248260</v>
      </c>
      <c r="L79" s="6"/>
      <c r="M79" s="6">
        <v>3452438104</v>
      </c>
    </row>
    <row r="80" spans="1:13" x14ac:dyDescent="0.55000000000000004">
      <c r="A80" s="2" t="s">
        <v>135</v>
      </c>
      <c r="C80" s="6">
        <v>5966397257</v>
      </c>
      <c r="D80" s="6"/>
      <c r="E80" s="6">
        <v>8504872</v>
      </c>
      <c r="F80" s="6"/>
      <c r="G80" s="6">
        <v>5957892385</v>
      </c>
      <c r="H80" s="6"/>
      <c r="I80" s="6">
        <v>16310916414</v>
      </c>
      <c r="J80" s="6"/>
      <c r="K80" s="6">
        <v>131825507</v>
      </c>
      <c r="L80" s="6"/>
      <c r="M80" s="6">
        <v>16179090907</v>
      </c>
    </row>
    <row r="81" spans="1:13" x14ac:dyDescent="0.55000000000000004">
      <c r="A81" s="2" t="s">
        <v>135</v>
      </c>
      <c r="C81" s="6">
        <v>9573986298</v>
      </c>
      <c r="D81" s="6"/>
      <c r="E81" s="6">
        <v>13647352</v>
      </c>
      <c r="F81" s="6"/>
      <c r="G81" s="6">
        <v>9560338946</v>
      </c>
      <c r="H81" s="6"/>
      <c r="I81" s="6">
        <v>26173331004</v>
      </c>
      <c r="J81" s="6"/>
      <c r="K81" s="6">
        <v>211533953</v>
      </c>
      <c r="L81" s="6"/>
      <c r="M81" s="6">
        <v>25961797051</v>
      </c>
    </row>
    <row r="82" spans="1:13" x14ac:dyDescent="0.55000000000000004">
      <c r="A82" s="2" t="s">
        <v>135</v>
      </c>
      <c r="C82" s="6">
        <v>3844582999</v>
      </c>
      <c r="D82" s="6"/>
      <c r="E82" s="6">
        <v>-4475936</v>
      </c>
      <c r="F82" s="6"/>
      <c r="G82" s="6">
        <v>3849058935</v>
      </c>
      <c r="H82" s="6"/>
      <c r="I82" s="6">
        <v>11354711315</v>
      </c>
      <c r="J82" s="6"/>
      <c r="K82" s="6">
        <v>83939125</v>
      </c>
      <c r="L82" s="6"/>
      <c r="M82" s="6">
        <v>11270772190</v>
      </c>
    </row>
    <row r="83" spans="1:13" x14ac:dyDescent="0.55000000000000004">
      <c r="A83" s="2" t="s">
        <v>135</v>
      </c>
      <c r="C83" s="6">
        <v>6302032321</v>
      </c>
      <c r="D83" s="6"/>
      <c r="E83" s="6">
        <v>-10409567</v>
      </c>
      <c r="F83" s="6"/>
      <c r="G83" s="6">
        <v>6312441888</v>
      </c>
      <c r="H83" s="6"/>
      <c r="I83" s="6">
        <v>18873239931</v>
      </c>
      <c r="J83" s="6"/>
      <c r="K83" s="6">
        <v>137282470</v>
      </c>
      <c r="L83" s="6"/>
      <c r="M83" s="6">
        <v>18735957461</v>
      </c>
    </row>
    <row r="84" spans="1:13" x14ac:dyDescent="0.55000000000000004">
      <c r="A84" s="2" t="s">
        <v>135</v>
      </c>
      <c r="C84" s="6">
        <v>3650479459</v>
      </c>
      <c r="D84" s="6"/>
      <c r="E84" s="6">
        <v>-6714893</v>
      </c>
      <c r="F84" s="6"/>
      <c r="G84" s="6">
        <v>3657194352</v>
      </c>
      <c r="H84" s="6"/>
      <c r="I84" s="6">
        <v>11065100930</v>
      </c>
      <c r="J84" s="6"/>
      <c r="K84" s="6">
        <v>79401875</v>
      </c>
      <c r="L84" s="6"/>
      <c r="M84" s="6">
        <v>10985699055</v>
      </c>
    </row>
    <row r="85" spans="1:13" x14ac:dyDescent="0.55000000000000004">
      <c r="A85" s="2" t="s">
        <v>135</v>
      </c>
      <c r="C85" s="6">
        <v>85074409</v>
      </c>
      <c r="D85" s="6"/>
      <c r="E85" s="6">
        <v>-1426049</v>
      </c>
      <c r="F85" s="6"/>
      <c r="G85" s="6">
        <v>86500458</v>
      </c>
      <c r="H85" s="6"/>
      <c r="I85" s="6">
        <v>373487586</v>
      </c>
      <c r="J85" s="6"/>
      <c r="K85" s="6">
        <v>1716797</v>
      </c>
      <c r="L85" s="6"/>
      <c r="M85" s="6">
        <v>371770789</v>
      </c>
    </row>
    <row r="86" spans="1:13" x14ac:dyDescent="0.55000000000000004">
      <c r="A86" s="2" t="s">
        <v>135</v>
      </c>
      <c r="C86" s="6">
        <v>9216929855</v>
      </c>
      <c r="D86" s="6"/>
      <c r="E86" s="6">
        <v>-47160501</v>
      </c>
      <c r="F86" s="6"/>
      <c r="G86" s="6">
        <v>9264090356</v>
      </c>
      <c r="H86" s="6"/>
      <c r="I86" s="6">
        <v>30311481927</v>
      </c>
      <c r="J86" s="6"/>
      <c r="K86" s="6">
        <v>197554318</v>
      </c>
      <c r="L86" s="6"/>
      <c r="M86" s="6">
        <v>30113927609</v>
      </c>
    </row>
    <row r="87" spans="1:13" x14ac:dyDescent="0.55000000000000004">
      <c r="A87" s="2" t="s">
        <v>135</v>
      </c>
      <c r="C87" s="6">
        <v>525166022</v>
      </c>
      <c r="D87" s="6"/>
      <c r="E87" s="6">
        <v>-2889678</v>
      </c>
      <c r="F87" s="6"/>
      <c r="G87" s="6">
        <v>528055700</v>
      </c>
      <c r="H87" s="6"/>
      <c r="I87" s="6">
        <v>1767039678</v>
      </c>
      <c r="J87" s="6"/>
      <c r="K87" s="6">
        <v>11220496</v>
      </c>
      <c r="L87" s="6"/>
      <c r="M87" s="6">
        <v>1755819182</v>
      </c>
    </row>
    <row r="88" spans="1:13" x14ac:dyDescent="0.55000000000000004">
      <c r="A88" s="2" t="s">
        <v>135</v>
      </c>
      <c r="C88" s="6">
        <v>205194518</v>
      </c>
      <c r="D88" s="6"/>
      <c r="E88" s="6">
        <v>3894956</v>
      </c>
      <c r="F88" s="6"/>
      <c r="G88" s="6">
        <v>201299562</v>
      </c>
      <c r="H88" s="6"/>
      <c r="I88" s="6">
        <v>264767120</v>
      </c>
      <c r="J88" s="6"/>
      <c r="K88" s="6">
        <v>5337847</v>
      </c>
      <c r="L88" s="6"/>
      <c r="M88" s="6">
        <v>259429273</v>
      </c>
    </row>
    <row r="89" spans="1:13" x14ac:dyDescent="0.55000000000000004">
      <c r="A89" s="2" t="s">
        <v>135</v>
      </c>
      <c r="C89" s="6">
        <v>2000646566</v>
      </c>
      <c r="D89" s="6"/>
      <c r="E89" s="6">
        <v>37975822</v>
      </c>
      <c r="F89" s="6"/>
      <c r="G89" s="6">
        <v>1962670744</v>
      </c>
      <c r="H89" s="6"/>
      <c r="I89" s="6">
        <v>2581479440</v>
      </c>
      <c r="J89" s="6"/>
      <c r="K89" s="6">
        <v>52044008</v>
      </c>
      <c r="L89" s="6"/>
      <c r="M89" s="6">
        <v>2529435432</v>
      </c>
    </row>
    <row r="90" spans="1:13" x14ac:dyDescent="0.55000000000000004">
      <c r="A90" s="2" t="s">
        <v>114</v>
      </c>
      <c r="C90" s="6">
        <v>1920411772</v>
      </c>
      <c r="D90" s="6"/>
      <c r="E90" s="6">
        <v>0</v>
      </c>
      <c r="F90" s="6"/>
      <c r="G90" s="6">
        <v>1920411772</v>
      </c>
      <c r="H90" s="6"/>
      <c r="I90" s="6">
        <v>1920411772</v>
      </c>
      <c r="J90" s="6"/>
      <c r="K90" s="6">
        <v>0</v>
      </c>
      <c r="L90" s="6"/>
      <c r="M90" s="6">
        <v>1920411772</v>
      </c>
    </row>
    <row r="91" spans="1:13" x14ac:dyDescent="0.55000000000000004">
      <c r="A91" s="2" t="s">
        <v>114</v>
      </c>
      <c r="C91" s="6">
        <v>140654275</v>
      </c>
      <c r="D91" s="6"/>
      <c r="E91" s="6">
        <v>0</v>
      </c>
      <c r="F91" s="6"/>
      <c r="G91" s="6">
        <v>140654275</v>
      </c>
      <c r="H91" s="6"/>
      <c r="I91" s="6">
        <v>140654275</v>
      </c>
      <c r="J91" s="6"/>
      <c r="K91" s="6">
        <v>0</v>
      </c>
      <c r="L91" s="6"/>
      <c r="M91" s="6">
        <v>140654275</v>
      </c>
    </row>
    <row r="92" spans="1:13" x14ac:dyDescent="0.55000000000000004">
      <c r="A92" s="2" t="s">
        <v>135</v>
      </c>
      <c r="C92" s="6">
        <v>2184328764</v>
      </c>
      <c r="D92" s="6"/>
      <c r="E92" s="6">
        <v>52906001</v>
      </c>
      <c r="F92" s="6"/>
      <c r="G92" s="6">
        <v>2131422763</v>
      </c>
      <c r="H92" s="6"/>
      <c r="I92" s="6">
        <v>2184328764</v>
      </c>
      <c r="J92" s="6"/>
      <c r="K92" s="6">
        <v>52906001</v>
      </c>
      <c r="L92" s="6"/>
      <c r="M92" s="6">
        <v>2131422763</v>
      </c>
    </row>
    <row r="93" spans="1:13" x14ac:dyDescent="0.55000000000000004">
      <c r="A93" s="2" t="s">
        <v>135</v>
      </c>
      <c r="C93" s="6">
        <v>1280810952</v>
      </c>
      <c r="D93" s="6"/>
      <c r="E93" s="6">
        <v>31022155</v>
      </c>
      <c r="F93" s="6"/>
      <c r="G93" s="6">
        <v>1249788797</v>
      </c>
      <c r="H93" s="6"/>
      <c r="I93" s="6">
        <v>1280810952</v>
      </c>
      <c r="J93" s="6"/>
      <c r="K93" s="6">
        <v>31022155</v>
      </c>
      <c r="L93" s="6"/>
      <c r="M93" s="6">
        <v>1249788797</v>
      </c>
    </row>
    <row r="94" spans="1:13" ht="24.75" thickBot="1" x14ac:dyDescent="0.6">
      <c r="A94" s="2" t="s">
        <v>135</v>
      </c>
      <c r="C94" s="6">
        <v>4716164376</v>
      </c>
      <c r="D94" s="6"/>
      <c r="E94" s="6">
        <v>114228865</v>
      </c>
      <c r="F94" s="6"/>
      <c r="G94" s="6">
        <v>4601935511</v>
      </c>
      <c r="H94" s="6"/>
      <c r="I94" s="6">
        <v>4716164376</v>
      </c>
      <c r="J94" s="6"/>
      <c r="K94" s="6">
        <v>114228865</v>
      </c>
      <c r="L94" s="6"/>
      <c r="M94" s="6">
        <v>4601935511</v>
      </c>
    </row>
    <row r="95" spans="1:13" ht="24.75" thickBot="1" x14ac:dyDescent="0.6">
      <c r="A95" s="2" t="s">
        <v>35</v>
      </c>
      <c r="C95" s="12">
        <f>SUM(C8:C94)</f>
        <v>94671543345</v>
      </c>
      <c r="D95" s="10"/>
      <c r="E95" s="12">
        <f>SUM(E8:E94)</f>
        <v>119515751</v>
      </c>
      <c r="F95" s="10"/>
      <c r="G95" s="12">
        <f>SUM(G8:G94)</f>
        <v>94552027594</v>
      </c>
      <c r="H95" s="10"/>
      <c r="I95" s="12">
        <f>SUM(I8:I94)</f>
        <v>698436452884</v>
      </c>
      <c r="J95" s="10"/>
      <c r="K95" s="12">
        <f>SUM(K8:K94)</f>
        <v>2820600735</v>
      </c>
      <c r="L95" s="10"/>
      <c r="M95" s="12">
        <f>SUM(M8:M94)</f>
        <v>695615852149</v>
      </c>
    </row>
    <row r="96" spans="1:13" ht="24.75" thickTop="1" x14ac:dyDescent="0.55000000000000004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3903-3767-475F-92C5-F4EEEEBD2E60}">
  <dimension ref="A2:M17"/>
  <sheetViews>
    <sheetView rightToLeft="1" topLeftCell="A5" workbookViewId="0">
      <selection activeCell="E17" sqref="E17"/>
    </sheetView>
  </sheetViews>
  <sheetFormatPr defaultRowHeight="24" x14ac:dyDescent="0.55000000000000004"/>
  <cols>
    <col min="1" max="1" width="41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</row>
    <row r="4" spans="1:13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6" spans="1:13" ht="25.5" thickBot="1" x14ac:dyDescent="0.6">
      <c r="A6" s="1" t="s">
        <v>178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I6" s="18" t="s">
        <v>180</v>
      </c>
      <c r="J6" s="18" t="s">
        <v>180</v>
      </c>
      <c r="K6" s="18" t="s">
        <v>180</v>
      </c>
      <c r="L6" s="18" t="s">
        <v>180</v>
      </c>
      <c r="M6" s="18" t="s">
        <v>180</v>
      </c>
    </row>
    <row r="7" spans="1:13" ht="25.5" thickBot="1" x14ac:dyDescent="0.6">
      <c r="A7" s="1" t="s">
        <v>181</v>
      </c>
      <c r="C7" s="1" t="s">
        <v>182</v>
      </c>
      <c r="E7" s="1" t="s">
        <v>183</v>
      </c>
      <c r="G7" s="1" t="s">
        <v>184</v>
      </c>
      <c r="I7" s="1" t="s">
        <v>182</v>
      </c>
      <c r="K7" s="1" t="s">
        <v>183</v>
      </c>
      <c r="M7" s="1" t="s">
        <v>184</v>
      </c>
    </row>
    <row r="8" spans="1:13" x14ac:dyDescent="0.55000000000000004">
      <c r="A8" s="2" t="s">
        <v>98</v>
      </c>
      <c r="C8" s="11">
        <v>1202773972</v>
      </c>
      <c r="D8" s="10"/>
      <c r="E8" s="10">
        <v>0</v>
      </c>
      <c r="F8" s="10"/>
      <c r="G8" s="11">
        <v>1202773972</v>
      </c>
      <c r="H8" s="10"/>
      <c r="I8" s="11">
        <v>1202773972</v>
      </c>
      <c r="J8" s="10"/>
      <c r="K8" s="10">
        <v>0</v>
      </c>
      <c r="L8" s="10"/>
      <c r="M8" s="11">
        <v>1202773972</v>
      </c>
    </row>
    <row r="9" spans="1:13" x14ac:dyDescent="0.55000000000000004">
      <c r="A9" s="2" t="s">
        <v>95</v>
      </c>
      <c r="C9" s="11">
        <v>114936973</v>
      </c>
      <c r="D9" s="10"/>
      <c r="E9" s="10">
        <v>0</v>
      </c>
      <c r="F9" s="10"/>
      <c r="G9" s="11">
        <v>114936973</v>
      </c>
      <c r="H9" s="10"/>
      <c r="I9" s="11">
        <v>114936973</v>
      </c>
      <c r="J9" s="10"/>
      <c r="K9" s="10">
        <v>0</v>
      </c>
      <c r="L9" s="10"/>
      <c r="M9" s="11">
        <v>114936973</v>
      </c>
    </row>
    <row r="10" spans="1:13" x14ac:dyDescent="0.55000000000000004">
      <c r="A10" s="2" t="s">
        <v>92</v>
      </c>
      <c r="C10" s="11">
        <v>58083588</v>
      </c>
      <c r="D10" s="10"/>
      <c r="E10" s="10">
        <v>0</v>
      </c>
      <c r="F10" s="10"/>
      <c r="G10" s="11">
        <v>58083588</v>
      </c>
      <c r="H10" s="10"/>
      <c r="I10" s="11">
        <v>441175460</v>
      </c>
      <c r="J10" s="10"/>
      <c r="K10" s="10">
        <v>0</v>
      </c>
      <c r="L10" s="10"/>
      <c r="M10" s="11">
        <v>441175460</v>
      </c>
    </row>
    <row r="11" spans="1:13" x14ac:dyDescent="0.55000000000000004">
      <c r="A11" s="2" t="s">
        <v>89</v>
      </c>
      <c r="C11" s="11">
        <v>98491978</v>
      </c>
      <c r="D11" s="10"/>
      <c r="E11" s="10">
        <v>0</v>
      </c>
      <c r="F11" s="10"/>
      <c r="G11" s="11">
        <v>98491978</v>
      </c>
      <c r="H11" s="10"/>
      <c r="I11" s="11">
        <v>544649881</v>
      </c>
      <c r="J11" s="10"/>
      <c r="K11" s="10">
        <v>0</v>
      </c>
      <c r="L11" s="10"/>
      <c r="M11" s="11">
        <v>544649881</v>
      </c>
    </row>
    <row r="12" spans="1:13" x14ac:dyDescent="0.55000000000000004">
      <c r="A12" s="2" t="s">
        <v>86</v>
      </c>
      <c r="C12" s="11">
        <v>3745198087</v>
      </c>
      <c r="D12" s="10"/>
      <c r="E12" s="10">
        <v>0</v>
      </c>
      <c r="F12" s="10"/>
      <c r="G12" s="11">
        <v>3745198087</v>
      </c>
      <c r="H12" s="10"/>
      <c r="I12" s="11">
        <v>38182357135</v>
      </c>
      <c r="J12" s="10"/>
      <c r="K12" s="10">
        <v>0</v>
      </c>
      <c r="L12" s="10"/>
      <c r="M12" s="11">
        <v>38182357135</v>
      </c>
    </row>
    <row r="13" spans="1:13" x14ac:dyDescent="0.55000000000000004">
      <c r="A13" s="2" t="s">
        <v>83</v>
      </c>
      <c r="C13" s="11">
        <v>95212774</v>
      </c>
      <c r="D13" s="10"/>
      <c r="E13" s="10">
        <v>0</v>
      </c>
      <c r="F13" s="10"/>
      <c r="G13" s="11">
        <v>95212774</v>
      </c>
      <c r="H13" s="10"/>
      <c r="I13" s="11">
        <v>1152000144</v>
      </c>
      <c r="J13" s="10"/>
      <c r="K13" s="10">
        <v>0</v>
      </c>
      <c r="L13" s="10"/>
      <c r="M13" s="11">
        <v>1152000144</v>
      </c>
    </row>
    <row r="14" spans="1:13" x14ac:dyDescent="0.55000000000000004">
      <c r="A14" s="2" t="s">
        <v>80</v>
      </c>
      <c r="C14" s="11">
        <v>394938469</v>
      </c>
      <c r="D14" s="10"/>
      <c r="E14" s="10">
        <v>0</v>
      </c>
      <c r="F14" s="10"/>
      <c r="G14" s="11">
        <v>394938469</v>
      </c>
      <c r="H14" s="10"/>
      <c r="I14" s="11">
        <v>4606009327</v>
      </c>
      <c r="J14" s="10"/>
      <c r="K14" s="10">
        <v>0</v>
      </c>
      <c r="L14" s="10"/>
      <c r="M14" s="11">
        <v>4606009327</v>
      </c>
    </row>
    <row r="15" spans="1:13" ht="24.75" thickBot="1" x14ac:dyDescent="0.6">
      <c r="A15" s="2" t="s">
        <v>77</v>
      </c>
      <c r="C15" s="11">
        <v>177987871</v>
      </c>
      <c r="D15" s="10"/>
      <c r="E15" s="10">
        <v>0</v>
      </c>
      <c r="F15" s="10"/>
      <c r="G15" s="11">
        <v>177987871</v>
      </c>
      <c r="H15" s="10"/>
      <c r="I15" s="11">
        <v>2149638142</v>
      </c>
      <c r="J15" s="10"/>
      <c r="K15" s="10">
        <v>0</v>
      </c>
      <c r="L15" s="10"/>
      <c r="M15" s="11">
        <v>2149638142</v>
      </c>
    </row>
    <row r="16" spans="1:13" ht="24.75" thickBot="1" x14ac:dyDescent="0.6">
      <c r="A16" s="2" t="s">
        <v>35</v>
      </c>
      <c r="C16" s="12">
        <f>SUM(C8:C15)</f>
        <v>5887623712</v>
      </c>
      <c r="D16" s="10"/>
      <c r="E16" s="12">
        <f>SUM(E8:E15)</f>
        <v>0</v>
      </c>
      <c r="F16" s="10"/>
      <c r="G16" s="12">
        <f>SUM(G8:G15)</f>
        <v>5887623712</v>
      </c>
      <c r="H16" s="10"/>
      <c r="I16" s="12">
        <f>SUM(I8:I15)</f>
        <v>48393541034</v>
      </c>
      <c r="J16" s="10"/>
      <c r="K16" s="12">
        <f>SUM(K8:K15)</f>
        <v>0</v>
      </c>
      <c r="L16" s="10"/>
      <c r="M16" s="12">
        <f>SUM(M8:M15)</f>
        <v>48393541034</v>
      </c>
    </row>
    <row r="17" spans="3:13" ht="24.75" thickTop="1" x14ac:dyDescent="0.55000000000000004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8"/>
  <sheetViews>
    <sheetView rightToLeft="1" topLeftCell="A37" workbookViewId="0">
      <selection activeCell="A8" sqref="A8:XFD8"/>
    </sheetView>
  </sheetViews>
  <sheetFormatPr defaultRowHeight="24" x14ac:dyDescent="0.55000000000000004"/>
  <cols>
    <col min="1" max="1" width="32.85546875" style="2" bestFit="1" customWidth="1"/>
    <col min="2" max="2" width="1" style="2" customWidth="1"/>
    <col min="3" max="3" width="19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  <c r="N3" s="19" t="s">
        <v>177</v>
      </c>
      <c r="O3" s="19" t="s">
        <v>177</v>
      </c>
      <c r="P3" s="19" t="s">
        <v>177</v>
      </c>
      <c r="Q3" s="19" t="s">
        <v>177</v>
      </c>
    </row>
    <row r="4" spans="1:1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 x14ac:dyDescent="0.55000000000000004">
      <c r="A6" s="18" t="s">
        <v>3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H6" s="18" t="s">
        <v>179</v>
      </c>
      <c r="I6" s="18" t="s">
        <v>179</v>
      </c>
      <c r="K6" s="18" t="s">
        <v>180</v>
      </c>
      <c r="L6" s="18" t="s">
        <v>180</v>
      </c>
      <c r="M6" s="18" t="s">
        <v>180</v>
      </c>
      <c r="N6" s="18" t="s">
        <v>180</v>
      </c>
      <c r="O6" s="18" t="s">
        <v>180</v>
      </c>
      <c r="P6" s="18" t="s">
        <v>180</v>
      </c>
      <c r="Q6" s="18" t="s">
        <v>180</v>
      </c>
    </row>
    <row r="7" spans="1:17" ht="24.75" x14ac:dyDescent="0.55000000000000004">
      <c r="A7" s="18" t="s">
        <v>3</v>
      </c>
      <c r="C7" s="18" t="s">
        <v>7</v>
      </c>
      <c r="E7" s="18" t="s">
        <v>193</v>
      </c>
      <c r="G7" s="18" t="s">
        <v>194</v>
      </c>
      <c r="I7" s="18" t="s">
        <v>195</v>
      </c>
      <c r="K7" s="18" t="s">
        <v>7</v>
      </c>
      <c r="M7" s="18" t="s">
        <v>193</v>
      </c>
      <c r="O7" s="18" t="s">
        <v>194</v>
      </c>
      <c r="Q7" s="18" t="s">
        <v>195</v>
      </c>
    </row>
    <row r="8" spans="1:17" x14ac:dyDescent="0.55000000000000004">
      <c r="A8" s="2" t="s">
        <v>16</v>
      </c>
      <c r="C8" s="6">
        <v>38145240</v>
      </c>
      <c r="D8" s="6"/>
      <c r="E8" s="6">
        <v>2542157792496</v>
      </c>
      <c r="F8" s="6"/>
      <c r="G8" s="6">
        <v>2560886830361</v>
      </c>
      <c r="H8" s="6"/>
      <c r="I8" s="6">
        <f>E8-G8</f>
        <v>-18729037865</v>
      </c>
      <c r="J8" s="6"/>
      <c r="K8" s="6">
        <v>38145240</v>
      </c>
      <c r="L8" s="6"/>
      <c r="M8" s="6">
        <v>2542157792496</v>
      </c>
      <c r="N8" s="6"/>
      <c r="O8" s="6">
        <v>2570727751662</v>
      </c>
      <c r="P8" s="6"/>
      <c r="Q8" s="6">
        <f>M8-O8</f>
        <v>-28569959166</v>
      </c>
    </row>
    <row r="9" spans="1:17" x14ac:dyDescent="0.55000000000000004">
      <c r="A9" s="2" t="s">
        <v>19</v>
      </c>
      <c r="C9" s="6">
        <v>115467489</v>
      </c>
      <c r="D9" s="6"/>
      <c r="E9" s="6">
        <v>2360990674601</v>
      </c>
      <c r="F9" s="6"/>
      <c r="G9" s="6">
        <v>2362424434913</v>
      </c>
      <c r="H9" s="6"/>
      <c r="I9" s="6">
        <f t="shared" ref="I9:I46" si="0">E9-G9</f>
        <v>-1433760312</v>
      </c>
      <c r="J9" s="6"/>
      <c r="K9" s="6">
        <v>115467489</v>
      </c>
      <c r="L9" s="6"/>
      <c r="M9" s="6">
        <v>2360990674601</v>
      </c>
      <c r="N9" s="6"/>
      <c r="O9" s="6">
        <v>2360465732829</v>
      </c>
      <c r="P9" s="6"/>
      <c r="Q9" s="6">
        <f t="shared" ref="Q9:Q46" si="1">M9-O9</f>
        <v>524941772</v>
      </c>
    </row>
    <row r="10" spans="1:17" x14ac:dyDescent="0.55000000000000004">
      <c r="A10" s="2" t="s">
        <v>20</v>
      </c>
      <c r="C10" s="6">
        <v>1635306</v>
      </c>
      <c r="D10" s="6"/>
      <c r="E10" s="6">
        <v>51245785571</v>
      </c>
      <c r="F10" s="6"/>
      <c r="G10" s="6">
        <v>51118005586</v>
      </c>
      <c r="H10" s="6"/>
      <c r="I10" s="6">
        <f t="shared" si="0"/>
        <v>127779985</v>
      </c>
      <c r="J10" s="6"/>
      <c r="K10" s="6">
        <v>1635306</v>
      </c>
      <c r="L10" s="6"/>
      <c r="M10" s="6">
        <v>51245785571</v>
      </c>
      <c r="N10" s="6"/>
      <c r="O10" s="6">
        <v>50758837348</v>
      </c>
      <c r="P10" s="6"/>
      <c r="Q10" s="6">
        <f t="shared" si="1"/>
        <v>486948223</v>
      </c>
    </row>
    <row r="11" spans="1:17" x14ac:dyDescent="0.55000000000000004">
      <c r="A11" s="2" t="s">
        <v>26</v>
      </c>
      <c r="C11" s="6">
        <v>100409468</v>
      </c>
      <c r="D11" s="6"/>
      <c r="E11" s="6">
        <v>1500765030232</v>
      </c>
      <c r="F11" s="6"/>
      <c r="G11" s="6">
        <v>1517967844193</v>
      </c>
      <c r="H11" s="6"/>
      <c r="I11" s="6">
        <f t="shared" si="0"/>
        <v>-17202813961</v>
      </c>
      <c r="J11" s="6"/>
      <c r="K11" s="6">
        <v>100409468</v>
      </c>
      <c r="L11" s="6"/>
      <c r="M11" s="6">
        <v>1500765030232</v>
      </c>
      <c r="N11" s="6"/>
      <c r="O11" s="6">
        <v>1531551262497</v>
      </c>
      <c r="P11" s="6"/>
      <c r="Q11" s="6">
        <f t="shared" si="1"/>
        <v>-30786232265</v>
      </c>
    </row>
    <row r="12" spans="1:17" x14ac:dyDescent="0.55000000000000004">
      <c r="A12" s="2" t="s">
        <v>21</v>
      </c>
      <c r="C12" s="6">
        <v>136081588</v>
      </c>
      <c r="D12" s="6"/>
      <c r="E12" s="6">
        <v>1411453363008</v>
      </c>
      <c r="F12" s="6"/>
      <c r="G12" s="6">
        <v>1366488448297</v>
      </c>
      <c r="H12" s="6"/>
      <c r="I12" s="6">
        <f t="shared" si="0"/>
        <v>44964914711</v>
      </c>
      <c r="J12" s="6"/>
      <c r="K12" s="6">
        <v>136081588</v>
      </c>
      <c r="L12" s="6"/>
      <c r="M12" s="6">
        <v>1411453363008</v>
      </c>
      <c r="N12" s="6"/>
      <c r="O12" s="6">
        <v>2048180367202</v>
      </c>
      <c r="P12" s="6"/>
      <c r="Q12" s="6">
        <f t="shared" si="1"/>
        <v>-636727004194</v>
      </c>
    </row>
    <row r="13" spans="1:17" x14ac:dyDescent="0.55000000000000004">
      <c r="A13" s="2" t="s">
        <v>23</v>
      </c>
      <c r="C13" s="6">
        <v>68668911</v>
      </c>
      <c r="D13" s="6"/>
      <c r="E13" s="6">
        <v>848546162371</v>
      </c>
      <c r="F13" s="6"/>
      <c r="G13" s="6">
        <v>794669658830</v>
      </c>
      <c r="H13" s="6"/>
      <c r="I13" s="6">
        <f t="shared" si="0"/>
        <v>53876503541</v>
      </c>
      <c r="J13" s="6"/>
      <c r="K13" s="6">
        <v>68668911</v>
      </c>
      <c r="L13" s="6"/>
      <c r="M13" s="6">
        <v>848546162371</v>
      </c>
      <c r="N13" s="6"/>
      <c r="O13" s="6">
        <v>854025788412</v>
      </c>
      <c r="P13" s="6"/>
      <c r="Q13" s="6">
        <f t="shared" si="1"/>
        <v>-5479626041</v>
      </c>
    </row>
    <row r="14" spans="1:17" x14ac:dyDescent="0.55000000000000004">
      <c r="A14" s="2" t="s">
        <v>34</v>
      </c>
      <c r="C14" s="6">
        <v>8800000</v>
      </c>
      <c r="D14" s="6"/>
      <c r="E14" s="6">
        <v>181140429800</v>
      </c>
      <c r="F14" s="6"/>
      <c r="G14" s="6">
        <v>179091973394</v>
      </c>
      <c r="H14" s="6"/>
      <c r="I14" s="6">
        <f t="shared" si="0"/>
        <v>2048456406</v>
      </c>
      <c r="J14" s="6"/>
      <c r="K14" s="6">
        <v>8800000</v>
      </c>
      <c r="L14" s="6"/>
      <c r="M14" s="6">
        <v>181140429800</v>
      </c>
      <c r="N14" s="6"/>
      <c r="O14" s="6">
        <v>179091973394</v>
      </c>
      <c r="P14" s="6"/>
      <c r="Q14" s="6">
        <f t="shared" si="1"/>
        <v>2048456406</v>
      </c>
    </row>
    <row r="15" spans="1:17" x14ac:dyDescent="0.55000000000000004">
      <c r="A15" s="2" t="s">
        <v>27</v>
      </c>
      <c r="C15" s="6">
        <v>82205212</v>
      </c>
      <c r="D15" s="6"/>
      <c r="E15" s="6">
        <v>945957271897</v>
      </c>
      <c r="F15" s="6"/>
      <c r="G15" s="6">
        <v>923153284893</v>
      </c>
      <c r="H15" s="6"/>
      <c r="I15" s="6">
        <f t="shared" si="0"/>
        <v>22803987004</v>
      </c>
      <c r="J15" s="6"/>
      <c r="K15" s="6">
        <v>82205212</v>
      </c>
      <c r="L15" s="6"/>
      <c r="M15" s="6">
        <v>945957271897</v>
      </c>
      <c r="N15" s="6"/>
      <c r="O15" s="6">
        <v>944319526013</v>
      </c>
      <c r="P15" s="6"/>
      <c r="Q15" s="6">
        <f t="shared" si="1"/>
        <v>1637745884</v>
      </c>
    </row>
    <row r="16" spans="1:17" x14ac:dyDescent="0.55000000000000004">
      <c r="A16" s="2" t="s">
        <v>15</v>
      </c>
      <c r="C16" s="6">
        <v>42195487</v>
      </c>
      <c r="D16" s="6"/>
      <c r="E16" s="6">
        <v>7717938183287</v>
      </c>
      <c r="F16" s="6"/>
      <c r="G16" s="6">
        <v>7799605043372</v>
      </c>
      <c r="H16" s="6"/>
      <c r="I16" s="6">
        <f t="shared" si="0"/>
        <v>-81666860085</v>
      </c>
      <c r="J16" s="6"/>
      <c r="K16" s="6">
        <v>42195487</v>
      </c>
      <c r="L16" s="6"/>
      <c r="M16" s="6">
        <v>7717938183287</v>
      </c>
      <c r="N16" s="6"/>
      <c r="O16" s="6">
        <v>7719189487561</v>
      </c>
      <c r="P16" s="6"/>
      <c r="Q16" s="6">
        <f t="shared" si="1"/>
        <v>-1251304274</v>
      </c>
    </row>
    <row r="17" spans="1:17" x14ac:dyDescent="0.55000000000000004">
      <c r="A17" s="2" t="s">
        <v>31</v>
      </c>
      <c r="C17" s="6">
        <v>75000000</v>
      </c>
      <c r="D17" s="6"/>
      <c r="E17" s="6">
        <v>1247466056250</v>
      </c>
      <c r="F17" s="6"/>
      <c r="G17" s="6">
        <v>1226540333773</v>
      </c>
      <c r="H17" s="6"/>
      <c r="I17" s="6">
        <f t="shared" si="0"/>
        <v>20925722477</v>
      </c>
      <c r="J17" s="6"/>
      <c r="K17" s="6">
        <v>75000000</v>
      </c>
      <c r="L17" s="6"/>
      <c r="M17" s="6">
        <v>1247466056250</v>
      </c>
      <c r="N17" s="6"/>
      <c r="O17" s="6">
        <v>1198698073923</v>
      </c>
      <c r="P17" s="6"/>
      <c r="Q17" s="6">
        <f t="shared" si="1"/>
        <v>48767982327</v>
      </c>
    </row>
    <row r="18" spans="1:17" x14ac:dyDescent="0.55000000000000004">
      <c r="A18" s="2" t="s">
        <v>17</v>
      </c>
      <c r="C18" s="6">
        <v>196478359</v>
      </c>
      <c r="D18" s="6"/>
      <c r="E18" s="6">
        <v>822618658523</v>
      </c>
      <c r="F18" s="6"/>
      <c r="G18" s="6">
        <v>851946473732</v>
      </c>
      <c r="H18" s="6"/>
      <c r="I18" s="6">
        <f t="shared" si="0"/>
        <v>-29327815209</v>
      </c>
      <c r="J18" s="6"/>
      <c r="K18" s="6">
        <v>196478359</v>
      </c>
      <c r="L18" s="6"/>
      <c r="M18" s="6">
        <v>822618658523</v>
      </c>
      <c r="N18" s="6"/>
      <c r="O18" s="6">
        <v>491135571179</v>
      </c>
      <c r="P18" s="6"/>
      <c r="Q18" s="6">
        <f t="shared" si="1"/>
        <v>331483087344</v>
      </c>
    </row>
    <row r="19" spans="1:17" x14ac:dyDescent="0.55000000000000004">
      <c r="A19" s="2" t="s">
        <v>29</v>
      </c>
      <c r="C19" s="6">
        <v>335138</v>
      </c>
      <c r="D19" s="6"/>
      <c r="E19" s="6">
        <v>20453658015</v>
      </c>
      <c r="F19" s="6"/>
      <c r="G19" s="6">
        <v>21083162937</v>
      </c>
      <c r="H19" s="6"/>
      <c r="I19" s="6">
        <f t="shared" si="0"/>
        <v>-629504922</v>
      </c>
      <c r="J19" s="6"/>
      <c r="K19" s="6">
        <v>335138</v>
      </c>
      <c r="L19" s="6"/>
      <c r="M19" s="6">
        <v>20453658015</v>
      </c>
      <c r="N19" s="6"/>
      <c r="O19" s="6">
        <v>18870686869</v>
      </c>
      <c r="P19" s="6"/>
      <c r="Q19" s="6">
        <f t="shared" si="1"/>
        <v>1582971146</v>
      </c>
    </row>
    <row r="20" spans="1:17" x14ac:dyDescent="0.55000000000000004">
      <c r="A20" s="2" t="s">
        <v>30</v>
      </c>
      <c r="C20" s="6">
        <v>42351597</v>
      </c>
      <c r="D20" s="6"/>
      <c r="E20" s="6">
        <v>414523661873</v>
      </c>
      <c r="F20" s="6"/>
      <c r="G20" s="6">
        <v>420631454172</v>
      </c>
      <c r="H20" s="6"/>
      <c r="I20" s="6">
        <f t="shared" si="0"/>
        <v>-6107792299</v>
      </c>
      <c r="J20" s="6"/>
      <c r="K20" s="6">
        <v>42351597</v>
      </c>
      <c r="L20" s="6"/>
      <c r="M20" s="6">
        <v>414523661873</v>
      </c>
      <c r="N20" s="6"/>
      <c r="O20" s="6">
        <v>443576950035</v>
      </c>
      <c r="P20" s="6"/>
      <c r="Q20" s="6">
        <f t="shared" si="1"/>
        <v>-29053288162</v>
      </c>
    </row>
    <row r="21" spans="1:17" x14ac:dyDescent="0.55000000000000004">
      <c r="A21" s="2" t="s">
        <v>25</v>
      </c>
      <c r="C21" s="6">
        <v>90014727</v>
      </c>
      <c r="D21" s="6"/>
      <c r="E21" s="6">
        <v>2241104357753</v>
      </c>
      <c r="F21" s="6"/>
      <c r="G21" s="6">
        <v>2346812272836</v>
      </c>
      <c r="H21" s="6"/>
      <c r="I21" s="6">
        <f t="shared" si="0"/>
        <v>-105707915083</v>
      </c>
      <c r="J21" s="6"/>
      <c r="K21" s="6">
        <v>90014727</v>
      </c>
      <c r="L21" s="6"/>
      <c r="M21" s="6">
        <v>2241104357753</v>
      </c>
      <c r="N21" s="6"/>
      <c r="O21" s="6">
        <v>2430636874411</v>
      </c>
      <c r="P21" s="6"/>
      <c r="Q21" s="6">
        <f t="shared" si="1"/>
        <v>-189532516658</v>
      </c>
    </row>
    <row r="22" spans="1:17" x14ac:dyDescent="0.55000000000000004">
      <c r="A22" s="2" t="s">
        <v>24</v>
      </c>
      <c r="C22" s="6">
        <v>109853004</v>
      </c>
      <c r="D22" s="6"/>
      <c r="E22" s="6">
        <v>2474400370427</v>
      </c>
      <c r="F22" s="6"/>
      <c r="G22" s="6">
        <v>2682088082201</v>
      </c>
      <c r="H22" s="6"/>
      <c r="I22" s="6">
        <f t="shared" si="0"/>
        <v>-207687711774</v>
      </c>
      <c r="J22" s="6"/>
      <c r="K22" s="6">
        <v>109853004</v>
      </c>
      <c r="L22" s="6"/>
      <c r="M22" s="6">
        <v>2474400370427</v>
      </c>
      <c r="N22" s="6"/>
      <c r="O22" s="6">
        <v>2470989942577</v>
      </c>
      <c r="P22" s="6"/>
      <c r="Q22" s="6">
        <f t="shared" si="1"/>
        <v>3410427850</v>
      </c>
    </row>
    <row r="23" spans="1:17" x14ac:dyDescent="0.55000000000000004">
      <c r="A23" s="2" t="s">
        <v>32</v>
      </c>
      <c r="C23" s="6">
        <v>38500000</v>
      </c>
      <c r="D23" s="6"/>
      <c r="E23" s="6">
        <v>1217911598750</v>
      </c>
      <c r="F23" s="6"/>
      <c r="G23" s="6">
        <v>1194301140720</v>
      </c>
      <c r="H23" s="6"/>
      <c r="I23" s="6">
        <f t="shared" si="0"/>
        <v>23610458030</v>
      </c>
      <c r="J23" s="6"/>
      <c r="K23" s="6">
        <v>38500000</v>
      </c>
      <c r="L23" s="6"/>
      <c r="M23" s="6">
        <v>1217911598750</v>
      </c>
      <c r="N23" s="6"/>
      <c r="O23" s="6">
        <v>1184279363138</v>
      </c>
      <c r="P23" s="6"/>
      <c r="Q23" s="6">
        <f t="shared" si="1"/>
        <v>33632235612</v>
      </c>
    </row>
    <row r="24" spans="1:17" x14ac:dyDescent="0.55000000000000004">
      <c r="A24" s="2" t="s">
        <v>33</v>
      </c>
      <c r="C24" s="6">
        <v>210769483</v>
      </c>
      <c r="D24" s="6"/>
      <c r="E24" s="6">
        <v>10741074207838</v>
      </c>
      <c r="F24" s="6"/>
      <c r="G24" s="6">
        <v>10391293769301</v>
      </c>
      <c r="H24" s="6"/>
      <c r="I24" s="6">
        <f t="shared" si="0"/>
        <v>349780438537</v>
      </c>
      <c r="J24" s="6"/>
      <c r="K24" s="6">
        <v>210769483</v>
      </c>
      <c r="L24" s="6"/>
      <c r="M24" s="6">
        <v>10741074207838</v>
      </c>
      <c r="N24" s="6"/>
      <c r="O24" s="6">
        <v>8502981914184</v>
      </c>
      <c r="P24" s="6"/>
      <c r="Q24" s="6">
        <f t="shared" si="1"/>
        <v>2238092293654</v>
      </c>
    </row>
    <row r="25" spans="1:17" x14ac:dyDescent="0.55000000000000004">
      <c r="A25" s="2" t="s">
        <v>28</v>
      </c>
      <c r="C25" s="6">
        <v>480035045</v>
      </c>
      <c r="D25" s="6"/>
      <c r="E25" s="6">
        <v>2518268646420</v>
      </c>
      <c r="F25" s="6"/>
      <c r="G25" s="6">
        <v>2608954158146</v>
      </c>
      <c r="H25" s="6"/>
      <c r="I25" s="6">
        <f t="shared" si="0"/>
        <v>-90685511726</v>
      </c>
      <c r="J25" s="6"/>
      <c r="K25" s="6">
        <v>480035045</v>
      </c>
      <c r="L25" s="6"/>
      <c r="M25" s="6">
        <v>2518268646420</v>
      </c>
      <c r="N25" s="6"/>
      <c r="O25" s="6">
        <v>2058719600451</v>
      </c>
      <c r="P25" s="6"/>
      <c r="Q25" s="6">
        <f t="shared" si="1"/>
        <v>459549045969</v>
      </c>
    </row>
    <row r="26" spans="1:17" x14ac:dyDescent="0.55000000000000004">
      <c r="A26" s="2" t="s">
        <v>22</v>
      </c>
      <c r="C26" s="6">
        <v>202495466</v>
      </c>
      <c r="D26" s="6"/>
      <c r="E26" s="6">
        <v>2635864800715</v>
      </c>
      <c r="F26" s="6"/>
      <c r="G26" s="6">
        <v>2692535333293</v>
      </c>
      <c r="H26" s="6"/>
      <c r="I26" s="6">
        <f t="shared" si="0"/>
        <v>-56670532578</v>
      </c>
      <c r="J26" s="6"/>
      <c r="K26" s="6">
        <v>202495466</v>
      </c>
      <c r="L26" s="6"/>
      <c r="M26" s="6">
        <v>2635864800715</v>
      </c>
      <c r="N26" s="6"/>
      <c r="O26" s="6">
        <v>2754709203225</v>
      </c>
      <c r="P26" s="6"/>
      <c r="Q26" s="6">
        <f t="shared" si="1"/>
        <v>-118844402510</v>
      </c>
    </row>
    <row r="27" spans="1:17" x14ac:dyDescent="0.55000000000000004">
      <c r="A27" s="2" t="s">
        <v>18</v>
      </c>
      <c r="C27" s="6">
        <v>84516359</v>
      </c>
      <c r="D27" s="6"/>
      <c r="E27" s="6">
        <v>1782026679432</v>
      </c>
      <c r="F27" s="6"/>
      <c r="G27" s="6">
        <v>1794845790817</v>
      </c>
      <c r="H27" s="6"/>
      <c r="I27" s="6">
        <f t="shared" si="0"/>
        <v>-12819111385</v>
      </c>
      <c r="J27" s="6"/>
      <c r="K27" s="6">
        <v>84516359</v>
      </c>
      <c r="L27" s="6"/>
      <c r="M27" s="6">
        <v>1782026679432</v>
      </c>
      <c r="N27" s="6"/>
      <c r="O27" s="6">
        <v>1832339868182</v>
      </c>
      <c r="P27" s="6"/>
      <c r="Q27" s="6">
        <f t="shared" si="1"/>
        <v>-50313188750</v>
      </c>
    </row>
    <row r="28" spans="1:17" x14ac:dyDescent="0.55000000000000004">
      <c r="A28" s="2" t="s">
        <v>77</v>
      </c>
      <c r="C28" s="6">
        <v>9335</v>
      </c>
      <c r="D28" s="6"/>
      <c r="E28" s="6">
        <v>9239563269</v>
      </c>
      <c r="F28" s="6"/>
      <c r="G28" s="6">
        <v>9239563269</v>
      </c>
      <c r="H28" s="6"/>
      <c r="I28" s="6">
        <f t="shared" si="0"/>
        <v>0</v>
      </c>
      <c r="J28" s="6"/>
      <c r="K28" s="6">
        <v>9335</v>
      </c>
      <c r="L28" s="6"/>
      <c r="M28" s="6">
        <v>9239563269</v>
      </c>
      <c r="N28" s="6"/>
      <c r="O28" s="6">
        <v>9331779695</v>
      </c>
      <c r="P28" s="6"/>
      <c r="Q28" s="6">
        <f t="shared" si="1"/>
        <v>-92216426</v>
      </c>
    </row>
    <row r="29" spans="1:17" x14ac:dyDescent="0.55000000000000004">
      <c r="A29" s="2" t="s">
        <v>80</v>
      </c>
      <c r="C29" s="6">
        <v>20000</v>
      </c>
      <c r="D29" s="6"/>
      <c r="E29" s="6">
        <v>18397332000</v>
      </c>
      <c r="F29" s="6"/>
      <c r="G29" s="6">
        <v>18397332000</v>
      </c>
      <c r="H29" s="6"/>
      <c r="I29" s="6">
        <f t="shared" si="0"/>
        <v>0</v>
      </c>
      <c r="J29" s="6"/>
      <c r="K29" s="6">
        <v>20000</v>
      </c>
      <c r="L29" s="6"/>
      <c r="M29" s="6">
        <v>18397332000</v>
      </c>
      <c r="N29" s="6"/>
      <c r="O29" s="6">
        <v>18397332000</v>
      </c>
      <c r="P29" s="6"/>
      <c r="Q29" s="6">
        <f t="shared" si="1"/>
        <v>0</v>
      </c>
    </row>
    <row r="30" spans="1:17" x14ac:dyDescent="0.55000000000000004">
      <c r="A30" s="2" t="s">
        <v>49</v>
      </c>
      <c r="C30" s="6">
        <v>436</v>
      </c>
      <c r="D30" s="6"/>
      <c r="E30" s="6">
        <v>1979914685</v>
      </c>
      <c r="F30" s="6"/>
      <c r="G30" s="6">
        <v>1950719371</v>
      </c>
      <c r="H30" s="6"/>
      <c r="I30" s="6">
        <f t="shared" si="0"/>
        <v>29195314</v>
      </c>
      <c r="J30" s="6"/>
      <c r="K30" s="6">
        <v>436</v>
      </c>
      <c r="L30" s="6"/>
      <c r="M30" s="6">
        <v>1979914685</v>
      </c>
      <c r="N30" s="6"/>
      <c r="O30" s="6">
        <v>1738123481</v>
      </c>
      <c r="P30" s="6"/>
      <c r="Q30" s="6">
        <f t="shared" si="1"/>
        <v>241791204</v>
      </c>
    </row>
    <row r="31" spans="1:17" x14ac:dyDescent="0.55000000000000004">
      <c r="A31" s="2" t="s">
        <v>45</v>
      </c>
      <c r="C31" s="6">
        <v>3924</v>
      </c>
      <c r="D31" s="6"/>
      <c r="E31" s="6">
        <v>17819232167</v>
      </c>
      <c r="F31" s="6"/>
      <c r="G31" s="6">
        <v>17556474342</v>
      </c>
      <c r="H31" s="6"/>
      <c r="I31" s="6">
        <f t="shared" si="0"/>
        <v>262757825</v>
      </c>
      <c r="J31" s="6"/>
      <c r="K31" s="6">
        <v>3924</v>
      </c>
      <c r="L31" s="6"/>
      <c r="M31" s="6">
        <v>17819232167</v>
      </c>
      <c r="N31" s="6"/>
      <c r="O31" s="6">
        <v>15643111331</v>
      </c>
      <c r="P31" s="6"/>
      <c r="Q31" s="6">
        <f t="shared" si="1"/>
        <v>2176120836</v>
      </c>
    </row>
    <row r="32" spans="1:17" x14ac:dyDescent="0.55000000000000004">
      <c r="A32" s="2" t="s">
        <v>83</v>
      </c>
      <c r="C32" s="6">
        <v>5000</v>
      </c>
      <c r="D32" s="6"/>
      <c r="E32" s="6">
        <v>4996375000</v>
      </c>
      <c r="F32" s="6"/>
      <c r="G32" s="6">
        <v>4996375000</v>
      </c>
      <c r="H32" s="6"/>
      <c r="I32" s="6">
        <f t="shared" si="0"/>
        <v>0</v>
      </c>
      <c r="J32" s="6"/>
      <c r="K32" s="6">
        <v>5000</v>
      </c>
      <c r="L32" s="6"/>
      <c r="M32" s="6">
        <v>4996375000</v>
      </c>
      <c r="N32" s="6"/>
      <c r="O32" s="6">
        <v>4996375000</v>
      </c>
      <c r="P32" s="6"/>
      <c r="Q32" s="6">
        <f t="shared" si="1"/>
        <v>0</v>
      </c>
    </row>
    <row r="33" spans="1:17" x14ac:dyDescent="0.55000000000000004">
      <c r="A33" s="2" t="s">
        <v>50</v>
      </c>
      <c r="C33" s="6">
        <v>134150</v>
      </c>
      <c r="D33" s="6"/>
      <c r="E33" s="6">
        <v>653341244278</v>
      </c>
      <c r="F33" s="6"/>
      <c r="G33" s="6">
        <v>643288471459</v>
      </c>
      <c r="H33" s="6"/>
      <c r="I33" s="6">
        <f t="shared" si="0"/>
        <v>10052772819</v>
      </c>
      <c r="J33" s="6"/>
      <c r="K33" s="6">
        <v>134150</v>
      </c>
      <c r="L33" s="6"/>
      <c r="M33" s="6">
        <v>653341244278</v>
      </c>
      <c r="N33" s="6"/>
      <c r="O33" s="6">
        <v>578812303829</v>
      </c>
      <c r="P33" s="6"/>
      <c r="Q33" s="6">
        <f t="shared" si="1"/>
        <v>74528940449</v>
      </c>
    </row>
    <row r="34" spans="1:17" x14ac:dyDescent="0.55000000000000004">
      <c r="A34" s="2" t="s">
        <v>86</v>
      </c>
      <c r="C34" s="6">
        <v>200000</v>
      </c>
      <c r="D34" s="6"/>
      <c r="E34" s="6">
        <v>199855000000</v>
      </c>
      <c r="F34" s="6"/>
      <c r="G34" s="6">
        <v>199855000000</v>
      </c>
      <c r="H34" s="6"/>
      <c r="I34" s="6">
        <f t="shared" si="0"/>
        <v>0</v>
      </c>
      <c r="J34" s="6"/>
      <c r="K34" s="6">
        <v>200000</v>
      </c>
      <c r="L34" s="6"/>
      <c r="M34" s="6">
        <v>199855000000</v>
      </c>
      <c r="N34" s="6"/>
      <c r="O34" s="6">
        <v>200000000000</v>
      </c>
      <c r="P34" s="6"/>
      <c r="Q34" s="6">
        <f t="shared" si="1"/>
        <v>-145000000</v>
      </c>
    </row>
    <row r="35" spans="1:17" x14ac:dyDescent="0.55000000000000004">
      <c r="A35" s="2" t="s">
        <v>53</v>
      </c>
      <c r="C35" s="6">
        <v>3772</v>
      </c>
      <c r="D35" s="6"/>
      <c r="E35" s="6">
        <v>11622538246</v>
      </c>
      <c r="F35" s="6"/>
      <c r="G35" s="6">
        <v>11394002890</v>
      </c>
      <c r="H35" s="6"/>
      <c r="I35" s="6">
        <f t="shared" si="0"/>
        <v>228535356</v>
      </c>
      <c r="J35" s="6"/>
      <c r="K35" s="6">
        <v>3772</v>
      </c>
      <c r="L35" s="6"/>
      <c r="M35" s="6">
        <v>11622538246</v>
      </c>
      <c r="N35" s="6"/>
      <c r="O35" s="6">
        <v>10000552720</v>
      </c>
      <c r="P35" s="6"/>
      <c r="Q35" s="6">
        <f t="shared" si="1"/>
        <v>1621985526</v>
      </c>
    </row>
    <row r="36" spans="1:17" x14ac:dyDescent="0.55000000000000004">
      <c r="A36" s="2" t="s">
        <v>89</v>
      </c>
      <c r="C36" s="6">
        <v>5000</v>
      </c>
      <c r="D36" s="6"/>
      <c r="E36" s="6">
        <v>4999275000</v>
      </c>
      <c r="F36" s="6"/>
      <c r="G36" s="6">
        <v>4999275000</v>
      </c>
      <c r="H36" s="6"/>
      <c r="I36" s="6">
        <f t="shared" si="0"/>
        <v>0</v>
      </c>
      <c r="J36" s="6"/>
      <c r="K36" s="6">
        <v>5000</v>
      </c>
      <c r="L36" s="6"/>
      <c r="M36" s="6">
        <v>4999275000</v>
      </c>
      <c r="N36" s="6"/>
      <c r="O36" s="6">
        <v>5000725000</v>
      </c>
      <c r="P36" s="6"/>
      <c r="Q36" s="6">
        <f t="shared" si="1"/>
        <v>-1450000</v>
      </c>
    </row>
    <row r="37" spans="1:17" x14ac:dyDescent="0.55000000000000004">
      <c r="A37" s="2" t="s">
        <v>92</v>
      </c>
      <c r="C37" s="6">
        <v>3255</v>
      </c>
      <c r="D37" s="6"/>
      <c r="E37" s="6">
        <v>3287070050</v>
      </c>
      <c r="F37" s="6"/>
      <c r="G37" s="6">
        <v>3287070050</v>
      </c>
      <c r="H37" s="6"/>
      <c r="I37" s="6">
        <f t="shared" si="0"/>
        <v>0</v>
      </c>
      <c r="J37" s="6"/>
      <c r="K37" s="6">
        <v>3255</v>
      </c>
      <c r="L37" s="6"/>
      <c r="M37" s="6">
        <v>3287070050</v>
      </c>
      <c r="N37" s="6"/>
      <c r="O37" s="6">
        <v>3255471975</v>
      </c>
      <c r="P37" s="6"/>
      <c r="Q37" s="6">
        <f t="shared" si="1"/>
        <v>31598075</v>
      </c>
    </row>
    <row r="38" spans="1:17" x14ac:dyDescent="0.55000000000000004">
      <c r="A38" s="2" t="s">
        <v>56</v>
      </c>
      <c r="C38" s="6">
        <v>33370</v>
      </c>
      <c r="D38" s="6"/>
      <c r="E38" s="6">
        <v>56249362271</v>
      </c>
      <c r="F38" s="6"/>
      <c r="G38" s="6">
        <v>55107097763</v>
      </c>
      <c r="H38" s="6"/>
      <c r="I38" s="6">
        <f t="shared" si="0"/>
        <v>1142264508</v>
      </c>
      <c r="J38" s="6"/>
      <c r="K38" s="6">
        <v>33370</v>
      </c>
      <c r="L38" s="6"/>
      <c r="M38" s="6">
        <v>56249362271</v>
      </c>
      <c r="N38" s="6"/>
      <c r="O38" s="6">
        <v>49985300824</v>
      </c>
      <c r="P38" s="6"/>
      <c r="Q38" s="6">
        <f t="shared" si="1"/>
        <v>6264061447</v>
      </c>
    </row>
    <row r="39" spans="1:17" x14ac:dyDescent="0.55000000000000004">
      <c r="A39" s="2" t="s">
        <v>59</v>
      </c>
      <c r="C39" s="6">
        <v>23908</v>
      </c>
      <c r="D39" s="6"/>
      <c r="E39" s="6">
        <v>33672193798</v>
      </c>
      <c r="F39" s="6"/>
      <c r="G39" s="6">
        <v>32986610928</v>
      </c>
      <c r="H39" s="6"/>
      <c r="I39" s="6">
        <f t="shared" si="0"/>
        <v>685582870</v>
      </c>
      <c r="J39" s="6"/>
      <c r="K39" s="6">
        <v>23908</v>
      </c>
      <c r="L39" s="6"/>
      <c r="M39" s="6">
        <v>33672193798</v>
      </c>
      <c r="N39" s="6"/>
      <c r="O39" s="6">
        <v>30001940747</v>
      </c>
      <c r="P39" s="6"/>
      <c r="Q39" s="6">
        <f t="shared" si="1"/>
        <v>3670253051</v>
      </c>
    </row>
    <row r="40" spans="1:17" x14ac:dyDescent="0.55000000000000004">
      <c r="A40" s="2" t="s">
        <v>62</v>
      </c>
      <c r="C40" s="6">
        <v>25461</v>
      </c>
      <c r="D40" s="6"/>
      <c r="E40" s="6">
        <v>33562665991</v>
      </c>
      <c r="F40" s="6"/>
      <c r="G40" s="6">
        <v>32827022738</v>
      </c>
      <c r="H40" s="6"/>
      <c r="I40" s="6">
        <f t="shared" si="0"/>
        <v>735643253</v>
      </c>
      <c r="J40" s="6"/>
      <c r="K40" s="6">
        <v>25461</v>
      </c>
      <c r="L40" s="6"/>
      <c r="M40" s="6">
        <v>33562665991</v>
      </c>
      <c r="N40" s="6"/>
      <c r="O40" s="6">
        <v>29998355597</v>
      </c>
      <c r="P40" s="6"/>
      <c r="Q40" s="6">
        <f t="shared" si="1"/>
        <v>3564310394</v>
      </c>
    </row>
    <row r="41" spans="1:17" x14ac:dyDescent="0.55000000000000004">
      <c r="A41" s="2" t="s">
        <v>65</v>
      </c>
      <c r="C41" s="6">
        <v>10554</v>
      </c>
      <c r="D41" s="6"/>
      <c r="E41" s="6">
        <v>34051757816</v>
      </c>
      <c r="F41" s="6"/>
      <c r="G41" s="6">
        <v>33321812993</v>
      </c>
      <c r="H41" s="6"/>
      <c r="I41" s="6">
        <f t="shared" si="0"/>
        <v>729944823</v>
      </c>
      <c r="J41" s="6"/>
      <c r="K41" s="6">
        <v>10554</v>
      </c>
      <c r="L41" s="6"/>
      <c r="M41" s="6">
        <v>34051757816</v>
      </c>
      <c r="N41" s="6"/>
      <c r="O41" s="6">
        <v>30801110220</v>
      </c>
      <c r="P41" s="6"/>
      <c r="Q41" s="6">
        <f t="shared" si="1"/>
        <v>3250647596</v>
      </c>
    </row>
    <row r="42" spans="1:17" x14ac:dyDescent="0.55000000000000004">
      <c r="A42" s="2" t="s">
        <v>68</v>
      </c>
      <c r="C42" s="6">
        <v>64795</v>
      </c>
      <c r="D42" s="6"/>
      <c r="E42" s="6">
        <v>109455012255</v>
      </c>
      <c r="F42" s="6"/>
      <c r="G42" s="6">
        <v>107170947299</v>
      </c>
      <c r="H42" s="6"/>
      <c r="I42" s="6">
        <f t="shared" si="0"/>
        <v>2284064956</v>
      </c>
      <c r="J42" s="6"/>
      <c r="K42" s="6">
        <v>64795</v>
      </c>
      <c r="L42" s="6"/>
      <c r="M42" s="6">
        <v>109455012255</v>
      </c>
      <c r="N42" s="6"/>
      <c r="O42" s="6">
        <v>99950325218</v>
      </c>
      <c r="P42" s="6"/>
      <c r="Q42" s="6">
        <f t="shared" si="1"/>
        <v>9504687037</v>
      </c>
    </row>
    <row r="43" spans="1:17" x14ac:dyDescent="0.55000000000000004">
      <c r="A43" s="2" t="s">
        <v>71</v>
      </c>
      <c r="C43" s="6">
        <v>4649</v>
      </c>
      <c r="D43" s="6"/>
      <c r="E43" s="6">
        <v>21473239738</v>
      </c>
      <c r="F43" s="6"/>
      <c r="G43" s="6">
        <v>21050054467</v>
      </c>
      <c r="H43" s="6"/>
      <c r="I43" s="6">
        <f t="shared" si="0"/>
        <v>423185271</v>
      </c>
      <c r="J43" s="6"/>
      <c r="K43" s="6">
        <v>4649</v>
      </c>
      <c r="L43" s="6"/>
      <c r="M43" s="6">
        <v>21473239738</v>
      </c>
      <c r="N43" s="6"/>
      <c r="O43" s="6">
        <v>19999765550</v>
      </c>
      <c r="P43" s="6"/>
      <c r="Q43" s="6">
        <f t="shared" si="1"/>
        <v>1473474188</v>
      </c>
    </row>
    <row r="44" spans="1:17" x14ac:dyDescent="0.55000000000000004">
      <c r="A44" s="2" t="s">
        <v>74</v>
      </c>
      <c r="C44" s="6">
        <v>14500</v>
      </c>
      <c r="D44" s="6"/>
      <c r="E44" s="6">
        <v>64185747496</v>
      </c>
      <c r="F44" s="6"/>
      <c r="G44" s="6">
        <v>62955147420</v>
      </c>
      <c r="H44" s="6"/>
      <c r="I44" s="6">
        <f t="shared" si="0"/>
        <v>1230600076</v>
      </c>
      <c r="J44" s="6"/>
      <c r="K44" s="6">
        <v>14500</v>
      </c>
      <c r="L44" s="6"/>
      <c r="M44" s="6">
        <v>64185747496</v>
      </c>
      <c r="N44" s="6"/>
      <c r="O44" s="6">
        <v>60180307000</v>
      </c>
      <c r="P44" s="6"/>
      <c r="Q44" s="6">
        <f t="shared" si="1"/>
        <v>4005440496</v>
      </c>
    </row>
    <row r="45" spans="1:17" x14ac:dyDescent="0.55000000000000004">
      <c r="A45" s="2" t="s">
        <v>95</v>
      </c>
      <c r="C45" s="6">
        <v>10000</v>
      </c>
      <c r="D45" s="6"/>
      <c r="E45" s="6">
        <v>9998550000</v>
      </c>
      <c r="F45" s="6"/>
      <c r="G45" s="6">
        <v>10001450000</v>
      </c>
      <c r="H45" s="6"/>
      <c r="I45" s="6">
        <f t="shared" si="0"/>
        <v>-2900000</v>
      </c>
      <c r="J45" s="6"/>
      <c r="K45" s="6">
        <v>10000</v>
      </c>
      <c r="L45" s="6"/>
      <c r="M45" s="6">
        <v>9998550000</v>
      </c>
      <c r="N45" s="6"/>
      <c r="O45" s="6">
        <v>10001450000</v>
      </c>
      <c r="P45" s="6"/>
      <c r="Q45" s="6">
        <f t="shared" si="1"/>
        <v>-2900000</v>
      </c>
    </row>
    <row r="46" spans="1:17" x14ac:dyDescent="0.55000000000000004">
      <c r="A46" s="2" t="s">
        <v>98</v>
      </c>
      <c r="C46" s="6">
        <v>100000</v>
      </c>
      <c r="D46" s="6"/>
      <c r="E46" s="6">
        <v>99927500000</v>
      </c>
      <c r="F46" s="6"/>
      <c r="G46" s="6">
        <v>100000000000</v>
      </c>
      <c r="H46" s="6"/>
      <c r="I46" s="6">
        <f t="shared" si="0"/>
        <v>-72500000</v>
      </c>
      <c r="J46" s="6"/>
      <c r="K46" s="6">
        <v>100000</v>
      </c>
      <c r="L46" s="6"/>
      <c r="M46" s="6">
        <v>99927500000</v>
      </c>
      <c r="N46" s="6"/>
      <c r="O46" s="6">
        <v>100000000000</v>
      </c>
      <c r="P46" s="6"/>
      <c r="Q46" s="6">
        <f t="shared" si="1"/>
        <v>-72500000</v>
      </c>
    </row>
    <row r="47" spans="1:17" ht="24.75" thickBot="1" x14ac:dyDescent="0.6">
      <c r="A47" s="2" t="s">
        <v>35</v>
      </c>
      <c r="C47" s="6" t="s">
        <v>35</v>
      </c>
      <c r="D47" s="6"/>
      <c r="E47" s="15">
        <f>SUM(E8:E46)</f>
        <v>45064020963319</v>
      </c>
      <c r="F47" s="6"/>
      <c r="G47" s="15">
        <f>SUM(G8:G46)</f>
        <v>45156821922756</v>
      </c>
      <c r="H47" s="6"/>
      <c r="I47" s="15">
        <f>SUM(I8:I46)</f>
        <v>-92800959437</v>
      </c>
      <c r="J47" s="6"/>
      <c r="K47" s="6" t="s">
        <v>35</v>
      </c>
      <c r="L47" s="6"/>
      <c r="M47" s="15">
        <f>SUM(M8:M46)</f>
        <v>45064020963319</v>
      </c>
      <c r="N47" s="6"/>
      <c r="O47" s="15">
        <f>SUM(O8:O46)</f>
        <v>42923343105279</v>
      </c>
      <c r="P47" s="6"/>
      <c r="Q47" s="15">
        <f>SUM(Q8:Q46)</f>
        <v>2140677858040</v>
      </c>
    </row>
    <row r="48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topLeftCell="A22" workbookViewId="0">
      <selection activeCell="A28" sqref="A28:XFD28"/>
    </sheetView>
  </sheetViews>
  <sheetFormatPr defaultRowHeight="24" x14ac:dyDescent="0.55000000000000004"/>
  <cols>
    <col min="1" max="1" width="40.5703125" style="2" bestFit="1" customWidth="1"/>
    <col min="2" max="2" width="1" style="2" customWidth="1"/>
    <col min="3" max="3" width="20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8" style="2" customWidth="1"/>
    <col min="10" max="10" width="1" style="2" customWidth="1"/>
    <col min="11" max="11" width="21" style="2" customWidth="1"/>
    <col min="12" max="12" width="1" style="2" customWidth="1"/>
    <col min="13" max="13" width="25" style="2" customWidth="1"/>
    <col min="14" max="14" width="1" style="2" customWidth="1"/>
    <col min="15" max="15" width="25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 x14ac:dyDescent="0.55000000000000004">
      <c r="A3" s="19" t="s">
        <v>177</v>
      </c>
      <c r="B3" s="19" t="s">
        <v>177</v>
      </c>
      <c r="C3" s="19" t="s">
        <v>177</v>
      </c>
      <c r="D3" s="19" t="s">
        <v>177</v>
      </c>
      <c r="E3" s="19" t="s">
        <v>177</v>
      </c>
      <c r="F3" s="19" t="s">
        <v>177</v>
      </c>
      <c r="G3" s="19" t="s">
        <v>177</v>
      </c>
      <c r="H3" s="19" t="s">
        <v>177</v>
      </c>
      <c r="I3" s="19" t="s">
        <v>177</v>
      </c>
      <c r="J3" s="19" t="s">
        <v>177</v>
      </c>
      <c r="K3" s="19" t="s">
        <v>177</v>
      </c>
      <c r="L3" s="19" t="s">
        <v>177</v>
      </c>
      <c r="M3" s="19" t="s">
        <v>177</v>
      </c>
      <c r="N3" s="19" t="s">
        <v>177</v>
      </c>
      <c r="O3" s="19" t="s">
        <v>177</v>
      </c>
      <c r="P3" s="19" t="s">
        <v>177</v>
      </c>
      <c r="Q3" s="19" t="s">
        <v>177</v>
      </c>
    </row>
    <row r="4" spans="1:17" ht="24.75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 x14ac:dyDescent="0.55000000000000004">
      <c r="A6" s="18" t="s">
        <v>3</v>
      </c>
      <c r="C6" s="18" t="s">
        <v>179</v>
      </c>
      <c r="D6" s="18" t="s">
        <v>179</v>
      </c>
      <c r="E6" s="18" t="s">
        <v>179</v>
      </c>
      <c r="F6" s="18" t="s">
        <v>179</v>
      </c>
      <c r="G6" s="18" t="s">
        <v>179</v>
      </c>
      <c r="H6" s="18" t="s">
        <v>179</v>
      </c>
      <c r="I6" s="18" t="s">
        <v>179</v>
      </c>
      <c r="K6" s="18" t="s">
        <v>180</v>
      </c>
      <c r="L6" s="18" t="s">
        <v>180</v>
      </c>
      <c r="M6" s="18" t="s">
        <v>180</v>
      </c>
      <c r="N6" s="18" t="s">
        <v>180</v>
      </c>
      <c r="O6" s="18" t="s">
        <v>180</v>
      </c>
      <c r="P6" s="18" t="s">
        <v>180</v>
      </c>
      <c r="Q6" s="18" t="s">
        <v>180</v>
      </c>
    </row>
    <row r="7" spans="1:17" ht="24.75" x14ac:dyDescent="0.55000000000000004">
      <c r="A7" s="18" t="s">
        <v>3</v>
      </c>
      <c r="C7" s="18" t="s">
        <v>7</v>
      </c>
      <c r="E7" s="18" t="s">
        <v>193</v>
      </c>
      <c r="G7" s="18" t="s">
        <v>194</v>
      </c>
      <c r="I7" s="18" t="s">
        <v>196</v>
      </c>
      <c r="K7" s="18" t="s">
        <v>7</v>
      </c>
      <c r="M7" s="18" t="s">
        <v>193</v>
      </c>
      <c r="O7" s="18" t="s">
        <v>194</v>
      </c>
      <c r="Q7" s="18" t="s">
        <v>196</v>
      </c>
    </row>
    <row r="8" spans="1:17" x14ac:dyDescent="0.55000000000000004">
      <c r="A8" s="2" t="s">
        <v>16</v>
      </c>
      <c r="C8" s="6">
        <v>47811725</v>
      </c>
      <c r="D8" s="6"/>
      <c r="E8" s="6">
        <v>3257553151343</v>
      </c>
      <c r="F8" s="6"/>
      <c r="G8" s="6">
        <v>3225570995563</v>
      </c>
      <c r="H8" s="6"/>
      <c r="I8" s="6">
        <f>E8-G8</f>
        <v>31982155780</v>
      </c>
      <c r="J8" s="6"/>
      <c r="K8" s="6">
        <v>692556143</v>
      </c>
      <c r="L8" s="6"/>
      <c r="M8" s="6">
        <v>40404247183635</v>
      </c>
      <c r="N8" s="6"/>
      <c r="O8" s="6">
        <v>39122419129685</v>
      </c>
      <c r="P8" s="6"/>
      <c r="Q8" s="6">
        <f>M8-O8</f>
        <v>1281828053950</v>
      </c>
    </row>
    <row r="9" spans="1:17" x14ac:dyDescent="0.55000000000000004">
      <c r="A9" s="2" t="s">
        <v>26</v>
      </c>
      <c r="C9" s="6">
        <v>26509630</v>
      </c>
      <c r="D9" s="6"/>
      <c r="E9" s="6">
        <v>407128084406</v>
      </c>
      <c r="F9" s="6"/>
      <c r="G9" s="6">
        <v>404470190003</v>
      </c>
      <c r="H9" s="6"/>
      <c r="I9" s="6">
        <f t="shared" ref="I9:I37" si="0">E9-G9</f>
        <v>2657894403</v>
      </c>
      <c r="J9" s="6"/>
      <c r="K9" s="6">
        <v>905511938</v>
      </c>
      <c r="L9" s="6"/>
      <c r="M9" s="6">
        <v>12424321573763</v>
      </c>
      <c r="N9" s="6"/>
      <c r="O9" s="6">
        <v>12050330225850</v>
      </c>
      <c r="P9" s="6"/>
      <c r="Q9" s="6">
        <f t="shared" ref="Q9:Q37" si="1">M9-O9</f>
        <v>373991347913</v>
      </c>
    </row>
    <row r="10" spans="1:17" x14ac:dyDescent="0.55000000000000004">
      <c r="A10" s="2" t="s">
        <v>21</v>
      </c>
      <c r="C10" s="6">
        <v>11988140</v>
      </c>
      <c r="D10" s="6"/>
      <c r="E10" s="6">
        <v>125099136746</v>
      </c>
      <c r="F10" s="6"/>
      <c r="G10" s="6">
        <v>182947003639</v>
      </c>
      <c r="H10" s="6"/>
      <c r="I10" s="6">
        <f t="shared" si="0"/>
        <v>-57847866893</v>
      </c>
      <c r="J10" s="6"/>
      <c r="K10" s="6">
        <v>54735379</v>
      </c>
      <c r="L10" s="6"/>
      <c r="M10" s="6">
        <v>1046691655875</v>
      </c>
      <c r="N10" s="6"/>
      <c r="O10" s="6">
        <v>1266510160368</v>
      </c>
      <c r="P10" s="6"/>
      <c r="Q10" s="6">
        <f t="shared" si="1"/>
        <v>-219818504493</v>
      </c>
    </row>
    <row r="11" spans="1:17" x14ac:dyDescent="0.55000000000000004">
      <c r="A11" s="2" t="s">
        <v>23</v>
      </c>
      <c r="C11" s="6">
        <v>72407670</v>
      </c>
      <c r="D11" s="6"/>
      <c r="E11" s="6">
        <v>903250787583</v>
      </c>
      <c r="F11" s="6"/>
      <c r="G11" s="6">
        <v>918106487917</v>
      </c>
      <c r="H11" s="6"/>
      <c r="I11" s="6">
        <f t="shared" si="0"/>
        <v>-14855700334</v>
      </c>
      <c r="J11" s="6"/>
      <c r="K11" s="6">
        <v>1496124839</v>
      </c>
      <c r="L11" s="6"/>
      <c r="M11" s="6">
        <v>16175149214972</v>
      </c>
      <c r="N11" s="6"/>
      <c r="O11" s="6">
        <v>15854219284047</v>
      </c>
      <c r="P11" s="6"/>
      <c r="Q11" s="6">
        <f t="shared" si="1"/>
        <v>320929930925</v>
      </c>
    </row>
    <row r="12" spans="1:17" x14ac:dyDescent="0.55000000000000004">
      <c r="A12" s="2" t="s">
        <v>19</v>
      </c>
      <c r="C12" s="6">
        <v>3485175654</v>
      </c>
      <c r="D12" s="6"/>
      <c r="E12" s="6">
        <v>70732009376494</v>
      </c>
      <c r="F12" s="6"/>
      <c r="G12" s="6">
        <v>70696751580182</v>
      </c>
      <c r="H12" s="6"/>
      <c r="I12" s="6">
        <f t="shared" si="0"/>
        <v>35257796312</v>
      </c>
      <c r="J12" s="6"/>
      <c r="K12" s="6">
        <v>39364657288</v>
      </c>
      <c r="L12" s="6"/>
      <c r="M12" s="6">
        <v>709347771848898</v>
      </c>
      <c r="N12" s="6"/>
      <c r="O12" s="6">
        <v>709099994813734</v>
      </c>
      <c r="P12" s="6"/>
      <c r="Q12" s="6">
        <f t="shared" si="1"/>
        <v>247777035164</v>
      </c>
    </row>
    <row r="13" spans="1:17" x14ac:dyDescent="0.55000000000000004">
      <c r="A13" s="2" t="s">
        <v>20</v>
      </c>
      <c r="C13" s="6">
        <v>4031648</v>
      </c>
      <c r="D13" s="6"/>
      <c r="E13" s="6">
        <v>125037301049</v>
      </c>
      <c r="F13" s="6"/>
      <c r="G13" s="6">
        <v>123867312405</v>
      </c>
      <c r="H13" s="6"/>
      <c r="I13" s="6">
        <f t="shared" si="0"/>
        <v>1169988644</v>
      </c>
      <c r="J13" s="6"/>
      <c r="K13" s="6">
        <v>11720940</v>
      </c>
      <c r="L13" s="6"/>
      <c r="M13" s="6">
        <v>355331142306</v>
      </c>
      <c r="N13" s="6"/>
      <c r="O13" s="6">
        <v>352768686973</v>
      </c>
      <c r="P13" s="6"/>
      <c r="Q13" s="6">
        <f t="shared" si="1"/>
        <v>2562455333</v>
      </c>
    </row>
    <row r="14" spans="1:17" x14ac:dyDescent="0.55000000000000004">
      <c r="A14" s="2" t="s">
        <v>18</v>
      </c>
      <c r="C14" s="6">
        <v>72523950</v>
      </c>
      <c r="D14" s="6"/>
      <c r="E14" s="6">
        <v>1553328096293</v>
      </c>
      <c r="F14" s="6"/>
      <c r="G14" s="6">
        <v>1589807402594</v>
      </c>
      <c r="H14" s="6"/>
      <c r="I14" s="6">
        <f t="shared" si="0"/>
        <v>-36479306301</v>
      </c>
      <c r="J14" s="6"/>
      <c r="K14" s="6">
        <v>906003564</v>
      </c>
      <c r="L14" s="6"/>
      <c r="M14" s="6">
        <v>17230466986915</v>
      </c>
      <c r="N14" s="6"/>
      <c r="O14" s="6">
        <v>16567709815803</v>
      </c>
      <c r="P14" s="6"/>
      <c r="Q14" s="6">
        <f t="shared" si="1"/>
        <v>662757171112</v>
      </c>
    </row>
    <row r="15" spans="1:17" x14ac:dyDescent="0.55000000000000004">
      <c r="A15" s="2" t="s">
        <v>33</v>
      </c>
      <c r="C15" s="6">
        <v>6560000</v>
      </c>
      <c r="D15" s="6"/>
      <c r="E15" s="6">
        <v>328211362695</v>
      </c>
      <c r="F15" s="6"/>
      <c r="G15" s="6">
        <v>264133033655</v>
      </c>
      <c r="H15" s="6"/>
      <c r="I15" s="6">
        <f t="shared" si="0"/>
        <v>64078329040</v>
      </c>
      <c r="J15" s="6"/>
      <c r="K15" s="6">
        <v>94990138</v>
      </c>
      <c r="L15" s="6"/>
      <c r="M15" s="6">
        <v>4355614905051</v>
      </c>
      <c r="N15" s="6"/>
      <c r="O15" s="6">
        <v>3794032785657</v>
      </c>
      <c r="P15" s="6"/>
      <c r="Q15" s="6">
        <f t="shared" si="1"/>
        <v>561582119394</v>
      </c>
    </row>
    <row r="16" spans="1:17" x14ac:dyDescent="0.55000000000000004">
      <c r="A16" s="2" t="s">
        <v>22</v>
      </c>
      <c r="C16" s="6">
        <v>29422764</v>
      </c>
      <c r="D16" s="6"/>
      <c r="E16" s="6">
        <v>401463707098</v>
      </c>
      <c r="F16" s="6"/>
      <c r="G16" s="6">
        <v>400496566549</v>
      </c>
      <c r="H16" s="6"/>
      <c r="I16" s="6">
        <f t="shared" si="0"/>
        <v>967140549</v>
      </c>
      <c r="J16" s="6"/>
      <c r="K16" s="6">
        <v>659185890</v>
      </c>
      <c r="L16" s="6"/>
      <c r="M16" s="6">
        <v>8660322680707</v>
      </c>
      <c r="N16" s="6"/>
      <c r="O16" s="6">
        <v>8013019915108</v>
      </c>
      <c r="P16" s="6"/>
      <c r="Q16" s="6">
        <f t="shared" si="1"/>
        <v>647302765599</v>
      </c>
    </row>
    <row r="17" spans="1:17" x14ac:dyDescent="0.55000000000000004">
      <c r="A17" s="2" t="s">
        <v>27</v>
      </c>
      <c r="C17" s="6">
        <v>112332727</v>
      </c>
      <c r="D17" s="6"/>
      <c r="E17" s="6">
        <v>1304394339271</v>
      </c>
      <c r="F17" s="6"/>
      <c r="G17" s="6">
        <v>1274044504147</v>
      </c>
      <c r="H17" s="6"/>
      <c r="I17" s="6">
        <f t="shared" si="0"/>
        <v>30349835124</v>
      </c>
      <c r="J17" s="6"/>
      <c r="K17" s="6">
        <v>1097346894</v>
      </c>
      <c r="L17" s="6"/>
      <c r="M17" s="6">
        <v>11568987525708</v>
      </c>
      <c r="N17" s="6"/>
      <c r="O17" s="6">
        <v>11459801564136</v>
      </c>
      <c r="P17" s="6"/>
      <c r="Q17" s="6">
        <f t="shared" si="1"/>
        <v>109185961572</v>
      </c>
    </row>
    <row r="18" spans="1:17" x14ac:dyDescent="0.55000000000000004">
      <c r="A18" s="2" t="s">
        <v>25</v>
      </c>
      <c r="C18" s="6">
        <v>44219957</v>
      </c>
      <c r="D18" s="6"/>
      <c r="E18" s="6">
        <v>1142710228615</v>
      </c>
      <c r="F18" s="6"/>
      <c r="G18" s="6">
        <v>1214722004899</v>
      </c>
      <c r="H18" s="6"/>
      <c r="I18" s="6">
        <f t="shared" si="0"/>
        <v>-72011776284</v>
      </c>
      <c r="J18" s="6"/>
      <c r="K18" s="6">
        <v>970860370</v>
      </c>
      <c r="L18" s="6"/>
      <c r="M18" s="6">
        <v>21857051027942</v>
      </c>
      <c r="N18" s="6"/>
      <c r="O18" s="6">
        <v>21346468194283</v>
      </c>
      <c r="P18" s="6"/>
      <c r="Q18" s="6">
        <f t="shared" si="1"/>
        <v>510582833659</v>
      </c>
    </row>
    <row r="19" spans="1:17" x14ac:dyDescent="0.55000000000000004">
      <c r="A19" s="2" t="s">
        <v>24</v>
      </c>
      <c r="C19" s="6">
        <v>72525909</v>
      </c>
      <c r="D19" s="6"/>
      <c r="E19" s="6">
        <v>1709046638332</v>
      </c>
      <c r="F19" s="6"/>
      <c r="G19" s="6">
        <v>1596727261029</v>
      </c>
      <c r="H19" s="6"/>
      <c r="I19" s="6">
        <f t="shared" si="0"/>
        <v>112319377303</v>
      </c>
      <c r="J19" s="6"/>
      <c r="K19" s="6">
        <v>884184248</v>
      </c>
      <c r="L19" s="6"/>
      <c r="M19" s="6">
        <v>14873077402922</v>
      </c>
      <c r="N19" s="6"/>
      <c r="O19" s="6">
        <v>13216658324822</v>
      </c>
      <c r="P19" s="6"/>
      <c r="Q19" s="6">
        <f t="shared" si="1"/>
        <v>1656419078100</v>
      </c>
    </row>
    <row r="20" spans="1:17" x14ac:dyDescent="0.55000000000000004">
      <c r="A20" s="2" t="s">
        <v>32</v>
      </c>
      <c r="C20" s="6">
        <v>200000</v>
      </c>
      <c r="D20" s="6"/>
      <c r="E20" s="6">
        <v>6314015900</v>
      </c>
      <c r="F20" s="6"/>
      <c r="G20" s="6">
        <v>6152100588</v>
      </c>
      <c r="H20" s="6"/>
      <c r="I20" s="6">
        <f t="shared" si="0"/>
        <v>161915312</v>
      </c>
      <c r="J20" s="6"/>
      <c r="K20" s="6">
        <v>200000</v>
      </c>
      <c r="L20" s="6"/>
      <c r="M20" s="6">
        <v>6314015900</v>
      </c>
      <c r="N20" s="6"/>
      <c r="O20" s="6">
        <v>6152100588</v>
      </c>
      <c r="P20" s="6"/>
      <c r="Q20" s="6">
        <f t="shared" si="1"/>
        <v>161915312</v>
      </c>
    </row>
    <row r="21" spans="1:17" x14ac:dyDescent="0.55000000000000004">
      <c r="A21" s="2" t="s">
        <v>15</v>
      </c>
      <c r="C21" s="6">
        <v>48822611</v>
      </c>
      <c r="D21" s="6"/>
      <c r="E21" s="6">
        <v>8835190297556</v>
      </c>
      <c r="F21" s="6"/>
      <c r="G21" s="6">
        <v>8842798924795</v>
      </c>
      <c r="H21" s="6"/>
      <c r="I21" s="6">
        <f t="shared" si="0"/>
        <v>-7608627239</v>
      </c>
      <c r="J21" s="6"/>
      <c r="K21" s="6">
        <v>2174117882</v>
      </c>
      <c r="L21" s="6"/>
      <c r="M21" s="6">
        <v>330865896237257</v>
      </c>
      <c r="N21" s="6"/>
      <c r="O21" s="6">
        <v>326978857655009</v>
      </c>
      <c r="P21" s="6"/>
      <c r="Q21" s="6">
        <f t="shared" si="1"/>
        <v>3887038582248</v>
      </c>
    </row>
    <row r="22" spans="1:17" x14ac:dyDescent="0.55000000000000004">
      <c r="A22" s="2" t="s">
        <v>31</v>
      </c>
      <c r="C22" s="6">
        <v>5400000</v>
      </c>
      <c r="D22" s="6"/>
      <c r="E22" s="6">
        <v>89088692833</v>
      </c>
      <c r="F22" s="6"/>
      <c r="G22" s="6">
        <v>86306261327</v>
      </c>
      <c r="H22" s="6"/>
      <c r="I22" s="6">
        <f t="shared" si="0"/>
        <v>2782431506</v>
      </c>
      <c r="J22" s="6"/>
      <c r="K22" s="6">
        <v>151173885</v>
      </c>
      <c r="L22" s="6"/>
      <c r="M22" s="6">
        <v>2284971811886</v>
      </c>
      <c r="N22" s="6"/>
      <c r="O22" s="6">
        <v>2255453482081</v>
      </c>
      <c r="P22" s="6"/>
      <c r="Q22" s="6">
        <f t="shared" si="1"/>
        <v>29518329805</v>
      </c>
    </row>
    <row r="23" spans="1:17" x14ac:dyDescent="0.55000000000000004">
      <c r="A23" s="2" t="s">
        <v>29</v>
      </c>
      <c r="C23" s="6">
        <v>297437</v>
      </c>
      <c r="D23" s="6"/>
      <c r="E23" s="6">
        <v>17869750109</v>
      </c>
      <c r="F23" s="6"/>
      <c r="G23" s="6">
        <v>16747848618</v>
      </c>
      <c r="H23" s="6"/>
      <c r="I23" s="6">
        <f t="shared" si="0"/>
        <v>1121901491</v>
      </c>
      <c r="J23" s="6"/>
      <c r="K23" s="6">
        <v>6253249</v>
      </c>
      <c r="L23" s="6"/>
      <c r="M23" s="6">
        <v>353737585143</v>
      </c>
      <c r="N23" s="6"/>
      <c r="O23" s="6">
        <v>344148267440</v>
      </c>
      <c r="P23" s="6"/>
      <c r="Q23" s="6">
        <f t="shared" si="1"/>
        <v>9589317703</v>
      </c>
    </row>
    <row r="24" spans="1:17" x14ac:dyDescent="0.55000000000000004">
      <c r="A24" s="2" t="s">
        <v>30</v>
      </c>
      <c r="C24" s="6">
        <v>21128814</v>
      </c>
      <c r="D24" s="6"/>
      <c r="E24" s="6">
        <v>216410084636</v>
      </c>
      <c r="F24" s="6"/>
      <c r="G24" s="6">
        <v>222940637997</v>
      </c>
      <c r="H24" s="6"/>
      <c r="I24" s="6">
        <f t="shared" si="0"/>
        <v>-6530553361</v>
      </c>
      <c r="J24" s="6"/>
      <c r="K24" s="6">
        <v>562301334</v>
      </c>
      <c r="L24" s="6"/>
      <c r="M24" s="6">
        <v>5853530894791</v>
      </c>
      <c r="N24" s="6"/>
      <c r="O24" s="6">
        <v>5808667418152</v>
      </c>
      <c r="P24" s="6"/>
      <c r="Q24" s="6">
        <f t="shared" si="1"/>
        <v>44863476639</v>
      </c>
    </row>
    <row r="25" spans="1:17" x14ac:dyDescent="0.55000000000000004">
      <c r="A25" s="2" t="s">
        <v>197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9000000</v>
      </c>
      <c r="L25" s="6"/>
      <c r="M25" s="6">
        <v>93564453389</v>
      </c>
      <c r="N25" s="6"/>
      <c r="O25" s="6">
        <v>90000000000</v>
      </c>
      <c r="P25" s="6"/>
      <c r="Q25" s="6">
        <f t="shared" si="1"/>
        <v>3564453389</v>
      </c>
    </row>
    <row r="26" spans="1:17" x14ac:dyDescent="0.55000000000000004">
      <c r="A26" s="2" t="s">
        <v>198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2136633</v>
      </c>
      <c r="L26" s="6"/>
      <c r="M26" s="6">
        <v>79521945514</v>
      </c>
      <c r="N26" s="6"/>
      <c r="O26" s="6">
        <v>78777841525</v>
      </c>
      <c r="P26" s="6"/>
      <c r="Q26" s="6">
        <f t="shared" si="1"/>
        <v>744103989</v>
      </c>
    </row>
    <row r="27" spans="1:17" x14ac:dyDescent="0.55000000000000004">
      <c r="A27" s="2" t="s">
        <v>199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75379901</v>
      </c>
      <c r="L27" s="6"/>
      <c r="M27" s="6">
        <v>6700745750094</v>
      </c>
      <c r="N27" s="6"/>
      <c r="O27" s="6">
        <v>6679999435853</v>
      </c>
      <c r="P27" s="6"/>
      <c r="Q27" s="6">
        <f t="shared" si="1"/>
        <v>20746314241</v>
      </c>
    </row>
    <row r="28" spans="1:17" x14ac:dyDescent="0.55000000000000004">
      <c r="A28" s="2" t="s">
        <v>200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282202098</v>
      </c>
      <c r="L28" s="6"/>
      <c r="M28" s="6">
        <v>2310390610733</v>
      </c>
      <c r="N28" s="6"/>
      <c r="O28" s="6">
        <v>1498210938282</v>
      </c>
      <c r="P28" s="6"/>
      <c r="Q28" s="6">
        <f t="shared" si="1"/>
        <v>812179672451</v>
      </c>
    </row>
    <row r="29" spans="1:17" x14ac:dyDescent="0.55000000000000004">
      <c r="A29" s="2" t="s">
        <v>28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57370002</v>
      </c>
      <c r="L29" s="6"/>
      <c r="M29" s="6">
        <v>327282632995</v>
      </c>
      <c r="N29" s="6"/>
      <c r="O29" s="6">
        <v>321511980950</v>
      </c>
      <c r="P29" s="6"/>
      <c r="Q29" s="6">
        <f t="shared" si="1"/>
        <v>5770652045</v>
      </c>
    </row>
    <row r="30" spans="1:17" x14ac:dyDescent="0.55000000000000004">
      <c r="A30" s="2" t="s">
        <v>17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85314400</v>
      </c>
      <c r="L30" s="6"/>
      <c r="M30" s="6">
        <v>307182074941</v>
      </c>
      <c r="N30" s="6"/>
      <c r="O30" s="6">
        <v>202108804291</v>
      </c>
      <c r="P30" s="6"/>
      <c r="Q30" s="6">
        <f t="shared" si="1"/>
        <v>105073270650</v>
      </c>
    </row>
    <row r="31" spans="1:17" x14ac:dyDescent="0.55000000000000004">
      <c r="A31" s="2" t="s">
        <v>62</v>
      </c>
      <c r="C31" s="6">
        <v>6</v>
      </c>
      <c r="D31" s="6"/>
      <c r="E31" s="6">
        <v>7862596</v>
      </c>
      <c r="F31" s="6"/>
      <c r="G31" s="6">
        <v>7069248</v>
      </c>
      <c r="H31" s="6"/>
      <c r="I31" s="6">
        <f t="shared" si="0"/>
        <v>793348</v>
      </c>
      <c r="J31" s="6"/>
      <c r="K31" s="6">
        <v>6</v>
      </c>
      <c r="L31" s="6"/>
      <c r="M31" s="6">
        <v>7862596</v>
      </c>
      <c r="N31" s="6"/>
      <c r="O31" s="6">
        <v>7069248</v>
      </c>
      <c r="P31" s="6"/>
      <c r="Q31" s="6">
        <f t="shared" si="1"/>
        <v>793348</v>
      </c>
    </row>
    <row r="32" spans="1:17" x14ac:dyDescent="0.55000000000000004">
      <c r="A32" s="2" t="s">
        <v>201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33400</v>
      </c>
      <c r="L32" s="6"/>
      <c r="M32" s="6">
        <v>48532364320</v>
      </c>
      <c r="N32" s="6"/>
      <c r="O32" s="6">
        <v>40080312690</v>
      </c>
      <c r="P32" s="6"/>
      <c r="Q32" s="6">
        <f t="shared" si="1"/>
        <v>8452051630</v>
      </c>
    </row>
    <row r="33" spans="1:17" x14ac:dyDescent="0.55000000000000004">
      <c r="A33" s="2" t="s">
        <v>92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1745</v>
      </c>
      <c r="L33" s="6"/>
      <c r="M33" s="6">
        <v>1762192732</v>
      </c>
      <c r="N33" s="6"/>
      <c r="O33" s="6">
        <v>1745253025</v>
      </c>
      <c r="P33" s="6"/>
      <c r="Q33" s="6">
        <f t="shared" si="1"/>
        <v>16939707</v>
      </c>
    </row>
    <row r="34" spans="1:17" x14ac:dyDescent="0.55000000000000004">
      <c r="A34" s="2" t="s">
        <v>56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</v>
      </c>
      <c r="L34" s="6"/>
      <c r="M34" s="6">
        <v>6471443</v>
      </c>
      <c r="N34" s="6"/>
      <c r="O34" s="6">
        <v>5991645</v>
      </c>
      <c r="P34" s="6"/>
      <c r="Q34" s="6">
        <f t="shared" si="1"/>
        <v>479798</v>
      </c>
    </row>
    <row r="35" spans="1:17" x14ac:dyDescent="0.55000000000000004">
      <c r="A35" s="2" t="s">
        <v>59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5</v>
      </c>
      <c r="L35" s="6"/>
      <c r="M35" s="6">
        <v>6416571</v>
      </c>
      <c r="N35" s="6"/>
      <c r="O35" s="6">
        <v>6274193</v>
      </c>
      <c r="P35" s="6"/>
      <c r="Q35" s="6">
        <f t="shared" si="1"/>
        <v>142378</v>
      </c>
    </row>
    <row r="36" spans="1:17" x14ac:dyDescent="0.55000000000000004">
      <c r="A36" s="2" t="s">
        <v>65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66</v>
      </c>
      <c r="L36" s="6"/>
      <c r="M36" s="6">
        <v>197226082</v>
      </c>
      <c r="N36" s="6"/>
      <c r="O36" s="6">
        <v>192616380</v>
      </c>
      <c r="P36" s="6"/>
      <c r="Q36" s="6">
        <f t="shared" si="1"/>
        <v>4609702</v>
      </c>
    </row>
    <row r="37" spans="1:17" x14ac:dyDescent="0.55000000000000004">
      <c r="A37" s="2" t="s">
        <v>68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18</v>
      </c>
      <c r="L37" s="6"/>
      <c r="M37" s="6">
        <v>29816808</v>
      </c>
      <c r="N37" s="6"/>
      <c r="O37" s="6">
        <v>27765792</v>
      </c>
      <c r="P37" s="6"/>
      <c r="Q37" s="6">
        <f t="shared" si="1"/>
        <v>2051016</v>
      </c>
    </row>
    <row r="38" spans="1:17" ht="24.75" x14ac:dyDescent="0.6">
      <c r="A38" s="3" t="s">
        <v>35</v>
      </c>
      <c r="C38" s="2" t="s">
        <v>35</v>
      </c>
      <c r="E38" s="5">
        <f>SUM(E8:E37)</f>
        <v>91154112913555</v>
      </c>
      <c r="G38" s="5">
        <f>SUM(G8:G37)</f>
        <v>91066597185155</v>
      </c>
      <c r="I38" s="5">
        <f>SUM(I8:I37)</f>
        <v>87515728400</v>
      </c>
      <c r="K38" s="2" t="s">
        <v>35</v>
      </c>
      <c r="M38" s="5">
        <f>SUM(M8:M37)</f>
        <v>1207532713511889</v>
      </c>
      <c r="O38" s="5">
        <f>SUM(O8:O37)</f>
        <v>1196449886107610</v>
      </c>
      <c r="Q38" s="5">
        <f>SUM(Q8:Q37)</f>
        <v>11082827404279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واحدهای صندوق</vt:lpstr>
      <vt:lpstr>اوراق مشارکت</vt:lpstr>
      <vt:lpstr>سپرده</vt:lpstr>
      <vt:lpstr>جمع درآمدها</vt:lpstr>
      <vt:lpstr>سود سپرده بانکی</vt:lpstr>
      <vt:lpstr>سود اوراق بهادار </vt:lpstr>
      <vt:lpstr>درآمد ناشی از تغییر قیمت اوراق</vt:lpstr>
      <vt:lpstr>درآمد ناشی از فروش</vt:lpstr>
      <vt:lpstr>درآمد سود سهام</vt:lpstr>
      <vt:lpstr>درآمد سپرده بانکی</vt:lpstr>
      <vt:lpstr>سایر درآمدها</vt:lpstr>
      <vt:lpstr>سرمایه‌گذاری در سهام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2025-06-28T06:03:34Z</dcterms:modified>
</cp:coreProperties>
</file>