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7349B635-37A3-4BBB-8F41-B6E3F981D03E}" xr6:coauthVersionLast="47" xr6:coauthVersionMax="47" xr10:uidLastSave="{00000000-0000-0000-0000-000000000000}"/>
  <bookViews>
    <workbookView xWindow="-120" yWindow="-120" windowWidth="29040" windowHeight="15720" tabRatio="923" xr2:uid="{00000000-000D-0000-FFFF-FFFF00000000}"/>
  </bookViews>
  <sheets>
    <sheet name="سهام" sheetId="1" r:id="rId1"/>
    <sheet name="صندوق" sheetId="16" r:id="rId2"/>
    <sheet name="اوراق " sheetId="3" r:id="rId3"/>
    <sheet name="سپرده" sheetId="6" r:id="rId4"/>
    <sheet name=" درآمدها" sheetId="15" r:id="rId5"/>
    <sheet name="درآمد سرمایه‌گذاری در سهام" sheetId="11" r:id="rId6"/>
    <sheet name="درآمد ناشی از فروش" sheetId="10" r:id="rId7"/>
    <sheet name="درآمدسرمایه‌گذاری در اوراق بها " sheetId="12" r:id="rId8"/>
    <sheet name="درآمد سپرده بانکی" sheetId="13" r:id="rId9"/>
    <sheet name="سود اوراق بهادار " sheetId="17" r:id="rId10"/>
    <sheet name="سود سپرده بانکی" sheetId="7" r:id="rId11"/>
    <sheet name="سایر درآمدها" sheetId="14" r:id="rId12"/>
    <sheet name="درآمد سود سهام" sheetId="8" r:id="rId13"/>
    <sheet name="درآمد ناشی از تغییر قیمت اوراق" sheetId="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10" i="14"/>
  <c r="K90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8" i="13"/>
  <c r="G90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8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8" i="12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8" i="11"/>
  <c r="K31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8" i="11"/>
  <c r="Q36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8" i="10"/>
  <c r="E36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8" i="9"/>
  <c r="M90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8" i="7"/>
  <c r="E90" i="7"/>
  <c r="C90" i="7"/>
  <c r="S14" i="17"/>
  <c r="Q14" i="17"/>
  <c r="O14" i="17"/>
  <c r="M14" i="17"/>
  <c r="K14" i="17"/>
  <c r="I14" i="17"/>
  <c r="W25" i="16"/>
  <c r="Y25" i="16"/>
  <c r="Y13" i="1"/>
  <c r="G90" i="7" l="1"/>
  <c r="U25" i="16" l="1"/>
  <c r="O25" i="16"/>
  <c r="K25" i="16"/>
  <c r="G25" i="16"/>
  <c r="E25" i="16"/>
  <c r="C10" i="15" l="1"/>
  <c r="E10" i="14"/>
  <c r="I90" i="13"/>
  <c r="E90" i="13"/>
  <c r="Q26" i="12"/>
  <c r="O26" i="12"/>
  <c r="M26" i="12"/>
  <c r="K26" i="12"/>
  <c r="I26" i="12"/>
  <c r="G26" i="12"/>
  <c r="E26" i="12"/>
  <c r="C26" i="12"/>
  <c r="S31" i="11"/>
  <c r="Q31" i="11"/>
  <c r="O31" i="11"/>
  <c r="M31" i="11"/>
  <c r="I31" i="11"/>
  <c r="G31" i="11"/>
  <c r="E31" i="11"/>
  <c r="C31" i="11"/>
  <c r="O36" i="10"/>
  <c r="M36" i="10"/>
  <c r="I36" i="10"/>
  <c r="G36" i="10"/>
  <c r="Q44" i="9"/>
  <c r="O44" i="9"/>
  <c r="M44" i="9"/>
  <c r="I44" i="9"/>
  <c r="G44" i="9"/>
  <c r="E44" i="9"/>
  <c r="S10" i="8"/>
  <c r="Q10" i="8"/>
  <c r="O10" i="8"/>
  <c r="M10" i="8"/>
  <c r="K10" i="8"/>
  <c r="I10" i="8"/>
  <c r="K90" i="7"/>
  <c r="I90" i="7"/>
  <c r="I70" i="6"/>
  <c r="G70" i="6"/>
  <c r="E70" i="6"/>
  <c r="C70" i="6"/>
  <c r="AI26" i="3"/>
  <c r="AG26" i="3"/>
  <c r="AA26" i="3"/>
  <c r="W26" i="3"/>
  <c r="S26" i="3"/>
  <c r="Q26" i="3"/>
  <c r="W13" i="1"/>
  <c r="U13" i="1"/>
  <c r="O13" i="1"/>
  <c r="K13" i="1"/>
  <c r="G13" i="1"/>
  <c r="E13" i="1"/>
</calcChain>
</file>

<file path=xl/sharedStrings.xml><?xml version="1.0" encoding="utf-8"?>
<sst xmlns="http://schemas.openxmlformats.org/spreadsheetml/2006/main" count="1790" uniqueCount="264">
  <si>
    <t>صندوق سرمایه‌گذاری اختصاصی بازارگردانی مفید</t>
  </si>
  <si>
    <t>صورت وضعیت پورتفوی</t>
  </si>
  <si>
    <t>برای ماه منتهی به 1404/02/31</t>
  </si>
  <si>
    <t>نام شرکت</t>
  </si>
  <si>
    <t>1404/01/31</t>
  </si>
  <si>
    <t>تغییرات طی دوره</t>
  </si>
  <si>
    <t>1404/02/31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</si>
  <si>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</si>
  <si>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</si>
  <si>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</si>
  <si>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</si>
  <si>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</si>
  <si>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</si>
  <si>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</si>
  <si>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</si>
  <si>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</si>
  <si>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</si>
  <si>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</si>
  <si>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</si>
  <si>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</si>
  <si>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س سپر سرمایه بیدار- ثابت</t>
  </si>
  <si>
    <t>0.14%</t>
  </si>
  <si>
    <t>نیان الکترونیک</t>
  </si>
  <si>
    <t>صندوق س صنایع مفید1- بخشی</t>
  </si>
  <si>
    <t>صندوق س صنایع مفید2-بخشی</t>
  </si>
  <si>
    <t>صندوق س صنایع مفید3- بخشی</t>
  </si>
  <si>
    <t>صندوق س. اهرمی مفید-س</t>
  </si>
  <si>
    <t>صندوق س صنایع مفید4-بخشی</t>
  </si>
  <si>
    <t>صندوق س صنایع مفید5-بخشی</t>
  </si>
  <si>
    <t>بهار رز عالیس چناران</t>
  </si>
  <si>
    <t>صندوق ارمغان فیروزه آسیا-ثابت</t>
  </si>
  <si>
    <t>0.08%</t>
  </si>
  <si>
    <t>صندوق س صنایع مفید6- بخشی</t>
  </si>
  <si>
    <t>معدنکاران نسوز</t>
  </si>
  <si>
    <t>صندوق س یاقوت آگاه-ثابت</t>
  </si>
  <si>
    <t>ص.س.درآمد ثابت کیمیا-د</t>
  </si>
  <si>
    <t>صندوق س.اعتماد آفرین پارسیان-د</t>
  </si>
  <si>
    <t>0.00%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</si>
  <si>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</si>
  <si>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</si>
  <si>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</si>
  <si>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</si>
  <si>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</si>
  <si>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</si>
  <si>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</si>
  <si>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</si>
  <si>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</si>
  <si>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</si>
  <si>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شیرفرادما سولیکو کاله</t>
  </si>
  <si>
    <t>بله</t>
  </si>
  <si>
    <t>1402/11/08</t>
  </si>
  <si>
    <t>1404/05/08</t>
  </si>
  <si>
    <t>0.04%</t>
  </si>
  <si>
    <t>سلف شیر فرادما کاله</t>
  </si>
  <si>
    <t>سلف موازی پلی اتیلن سبک فیلم</t>
  </si>
  <si>
    <t>1402/12/15</t>
  </si>
  <si>
    <t>1404/12/15</t>
  </si>
  <si>
    <t>1.30%</t>
  </si>
  <si>
    <t>سلف میلگرد درپاد تبریز</t>
  </si>
  <si>
    <t>1403/08/22</t>
  </si>
  <si>
    <t>1404/08/22</t>
  </si>
  <si>
    <t>0.02%</t>
  </si>
  <si>
    <t>سلف موازی گروه صنعتی پاکشو</t>
  </si>
  <si>
    <t>1403/10/12</t>
  </si>
  <si>
    <t>1405/04/12</t>
  </si>
  <si>
    <t>0.11%</t>
  </si>
  <si>
    <t>سلف موازی پدیده شیمی قرن</t>
  </si>
  <si>
    <t>1403/10/16</t>
  </si>
  <si>
    <t>1405/04/16</t>
  </si>
  <si>
    <t>0.07%</t>
  </si>
  <si>
    <t>سلف موازی آریان کیمیاتک</t>
  </si>
  <si>
    <t>1403/11/02</t>
  </si>
  <si>
    <t>1405/05/02</t>
  </si>
  <si>
    <t>سلف موازی میلگرد تبریز</t>
  </si>
  <si>
    <t>1403/11/14</t>
  </si>
  <si>
    <t>1405/11/14</t>
  </si>
  <si>
    <t>سلف استاندارد خودروی کرمان</t>
  </si>
  <si>
    <t>1403/11/23</t>
  </si>
  <si>
    <t>1405/11/23</t>
  </si>
  <si>
    <t>0.22%</t>
  </si>
  <si>
    <t>سلف شیرفرادما سولیکو</t>
  </si>
  <si>
    <t>1403/12/14</t>
  </si>
  <si>
    <t>1405/06/14</t>
  </si>
  <si>
    <t>سلف موازی هیدروکربن آفتاب054</t>
  </si>
  <si>
    <t>1403/12/21</t>
  </si>
  <si>
    <t>1405/12/20</t>
  </si>
  <si>
    <t>0.13%</t>
  </si>
  <si>
    <t>صکوک مرابحه دعبید69-3ماهه23%</t>
  </si>
  <si>
    <t>1402/09/07</t>
  </si>
  <si>
    <t>1406/09/07</t>
  </si>
  <si>
    <t>مرابحه شهر فرش-مفید060921</t>
  </si>
  <si>
    <t>1402/09/21</t>
  </si>
  <si>
    <t>1406/09/21</t>
  </si>
  <si>
    <t>مرابحه اورند پیشرو-مفید051118</t>
  </si>
  <si>
    <t>1402/11/18</t>
  </si>
  <si>
    <t>1405/11/18</t>
  </si>
  <si>
    <t>0.01%</t>
  </si>
  <si>
    <t>اجاره اهداف مفید 14070531</t>
  </si>
  <si>
    <t>1403/05/31</t>
  </si>
  <si>
    <t>1407/05/31</t>
  </si>
  <si>
    <t>0.40%</t>
  </si>
  <si>
    <t>مرابحه طبیعت سبز-مفید060920</t>
  </si>
  <si>
    <t>1403/09/20</t>
  </si>
  <si>
    <t>1406/09/20</t>
  </si>
  <si>
    <t>مشارکت ش قم0612-3 ماهه 20.5%</t>
  </si>
  <si>
    <t>1402/12/28</t>
  </si>
  <si>
    <t>1406/12/28</t>
  </si>
  <si>
    <t>2.54%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</si>
  <si>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</si>
  <si>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</si>
  <si>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</si>
  <si>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</si>
  <si>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</si>
  <si>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</si>
  <si>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هفت تیر</t>
  </si>
  <si>
    <t>بانک پاسارگاد هفت تیر</t>
  </si>
  <si>
    <t>207-8100-18822188-1</t>
  </si>
  <si>
    <t>بانک خاورمیانه ظفر</t>
  </si>
  <si>
    <t>0.63%</t>
  </si>
  <si>
    <t>207-8100-18822188-3</t>
  </si>
  <si>
    <t>207-8100-18822188-2</t>
  </si>
  <si>
    <t>207-8100-18822188-5</t>
  </si>
  <si>
    <t>بانک خاورمیانه آفریقا</t>
  </si>
  <si>
    <t>100910810707074861</t>
  </si>
  <si>
    <t>100910810707074862</t>
  </si>
  <si>
    <t>3.32%</t>
  </si>
  <si>
    <t>100910810707074863</t>
  </si>
  <si>
    <t>100910810707074864</t>
  </si>
  <si>
    <t>0.06%</t>
  </si>
  <si>
    <t>100910810707075208</t>
  </si>
  <si>
    <t>1009-10-810-707075307</t>
  </si>
  <si>
    <t>100910810707075592</t>
  </si>
  <si>
    <t>100910810707075627</t>
  </si>
  <si>
    <t>100910810707075652</t>
  </si>
  <si>
    <t>0.25%</t>
  </si>
  <si>
    <t>100910810707075661</t>
  </si>
  <si>
    <t>100910810707075754</t>
  </si>
  <si>
    <t>100910810707075785</t>
  </si>
  <si>
    <t>بانک اقتصاد نوین حافظ</t>
  </si>
  <si>
    <t>10685072611861</t>
  </si>
  <si>
    <t>100910810707075805</t>
  </si>
  <si>
    <t>100910810707075678</t>
  </si>
  <si>
    <t>بانک اقتصاد نوین اقدسیه</t>
  </si>
  <si>
    <t>21685072611861</t>
  </si>
  <si>
    <t>100910810707075961</t>
  </si>
  <si>
    <t>100910810707076168</t>
  </si>
  <si>
    <t>0.50%</t>
  </si>
  <si>
    <t>بانک تجارت کار</t>
  </si>
  <si>
    <t>0279004063978</t>
  </si>
  <si>
    <t>100910810707076160</t>
  </si>
  <si>
    <t>0.33%</t>
  </si>
  <si>
    <t>100910810707076281</t>
  </si>
  <si>
    <t>100910810707076304</t>
  </si>
  <si>
    <t>100910810707076461</t>
  </si>
  <si>
    <t>0.28%</t>
  </si>
  <si>
    <t>100910810707076444</t>
  </si>
  <si>
    <t>0.05%</t>
  </si>
  <si>
    <t>0279006464627</t>
  </si>
  <si>
    <t>100910810707076591</t>
  </si>
  <si>
    <t>100910810707076450</t>
  </si>
  <si>
    <t>100910810707076449</t>
  </si>
  <si>
    <t>100910810707076451</t>
  </si>
  <si>
    <t>100910810707076674</t>
  </si>
  <si>
    <t>100910810707076737</t>
  </si>
  <si>
    <t>100910810707076791</t>
  </si>
  <si>
    <t>100910810707076675</t>
  </si>
  <si>
    <t>100910810707076836</t>
  </si>
  <si>
    <t>0.26%</t>
  </si>
  <si>
    <t>100910810707076835</t>
  </si>
  <si>
    <t>0479605072654</t>
  </si>
  <si>
    <t>0479605072566</t>
  </si>
  <si>
    <t>0.35%</t>
  </si>
  <si>
    <t>0479605072499</t>
  </si>
  <si>
    <t>0.27%</t>
  </si>
  <si>
    <t>0479605072792</t>
  </si>
  <si>
    <t>0479605072742</t>
  </si>
  <si>
    <t>0479605073050</t>
  </si>
  <si>
    <t>0479605072929</t>
  </si>
  <si>
    <t>0.03%</t>
  </si>
  <si>
    <t>0479605072872</t>
  </si>
  <si>
    <t>0479605073133</t>
  </si>
  <si>
    <t>0479605073087</t>
  </si>
  <si>
    <t>0479605073160</t>
  </si>
  <si>
    <t>0.43%</t>
  </si>
  <si>
    <t>0479605073180</t>
  </si>
  <si>
    <t>0.69%</t>
  </si>
  <si>
    <t>0479605073216</t>
  </si>
  <si>
    <t>0479605073263</t>
  </si>
  <si>
    <t>0.45%</t>
  </si>
  <si>
    <t>0479605073279</t>
  </si>
  <si>
    <t>0479605073284</t>
  </si>
  <si>
    <t>0479605072306</t>
  </si>
  <si>
    <t>0.65%</t>
  </si>
  <si>
    <t>0479605072420</t>
  </si>
  <si>
    <t>0479605394860</t>
  </si>
  <si>
    <t>0479605394938</t>
  </si>
  <si>
    <t>0.16%</t>
  </si>
  <si>
    <t>11.53%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</si>
  <si>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</si>
  <si>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</si>
  <si>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</si>
  <si>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</si>
  <si>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</si>
  <si>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</si>
  <si>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</si>
  <si>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</si>
  <si>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</si>
  <si>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</si>
  <si>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</si>
  <si>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</si>
  <si>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</si>
  <si>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</si>
  <si>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</si>
  <si>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1403/04/28</t>
  </si>
  <si>
    <t>1403/04/12</t>
  </si>
  <si>
    <t>بهای فروش</t>
  </si>
  <si>
    <t>ارزش دفتری</t>
  </si>
  <si>
    <t>سود و زیان ناشی از تغییر قیمت</t>
  </si>
  <si>
    <t>سود و زیان ناشی از فروش</t>
  </si>
  <si>
    <t>صندوق اندیشه ورزان صباتامین -د</t>
  </si>
  <si>
    <t>صندوق س.درآمد ثابت پاسارگاد-د</t>
  </si>
  <si>
    <t>ح . نیان الکترونیک</t>
  </si>
  <si>
    <t>سلف آهن اسفنجی فولاد شادگان</t>
  </si>
  <si>
    <t>درآمد سود سهام</t>
  </si>
  <si>
    <t>درآمد تغییر ارزش</t>
  </si>
  <si>
    <t>درآمد فروش</t>
  </si>
  <si>
    <t>درصد از کل درآمدها</t>
  </si>
  <si>
    <t>94.03%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</si>
  <si>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</si>
  <si>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</si>
  <si>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</si>
  <si>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</si>
  <si>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</si>
  <si>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</si>
  <si>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21628372611861</t>
  </si>
  <si>
    <t>21628372611862</t>
  </si>
  <si>
    <t>21628382611863</t>
  </si>
  <si>
    <t>21628372611865</t>
  </si>
  <si>
    <t>21628372611866</t>
  </si>
  <si>
    <t>0479603490167</t>
  </si>
  <si>
    <t>0479603490208</t>
  </si>
  <si>
    <t>0479604597212</t>
  </si>
  <si>
    <t>0479604703474</t>
  </si>
  <si>
    <t>0479604703536</t>
  </si>
  <si>
    <t>0479604703541</t>
  </si>
  <si>
    <t>0479604703578</t>
  </si>
  <si>
    <t>0479604703599</t>
  </si>
  <si>
    <t>0479604703619</t>
  </si>
  <si>
    <t>0479604703634</t>
  </si>
  <si>
    <t>0479604703687</t>
  </si>
  <si>
    <t>0479604703712</t>
  </si>
  <si>
    <t>0479604703728</t>
  </si>
  <si>
    <t>0479604703754</t>
  </si>
  <si>
    <t>0479604703765</t>
  </si>
  <si>
    <t>0479604703780</t>
  </si>
  <si>
    <t>0479604930006</t>
  </si>
  <si>
    <t>0479604930115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</si>
  <si>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</si>
  <si>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</si>
  <si>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</si>
  <si>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</si>
  <si>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</si>
  <si>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-</t>
  </si>
  <si>
    <t xml:space="preserve"> سایر درآمدهای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</si>
</sst>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1">
    <font>
      <sz val="11"/>
      <name val="Calibri"/>
    </font>
    <font>
      <sz val="11"/>
      <color theme="1"/>
      <name val="Arial"/>
      <family val="2"/>
      <charset val="178"/>
      <scheme val="minor"/>
    </font>
    <font>
      <sz val="12"/>
      <name val="B Nazanin"/>
    </font>
    <font>
      <b/>
      <sz val="16"/>
      <color rgb="FF000000"/>
      <name val="B Nazanin"/>
    </font>
    <font>
      <b/>
      <sz val="12"/>
      <name val="B Nazanin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b/>
      <sz val="16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9" fillId="0" borderId="0" xfId="0" applyNumberFormat="1" applyFont="1" applyAlignment="1">
      <alignment horizontal="center" vertical="center" readingOrder="2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0" fontId="9" fillId="0" borderId="0" xfId="1" applyNumberFormat="1" applyFont="1" applyAlignment="1">
      <alignment horizontal="center" vertical="center" readingOrder="2"/>
    </xf>
    <xf numFmtId="10" fontId="7" fillId="0" borderId="2" xfId="0" applyNumberFormat="1" applyFont="1" applyBorder="1" applyAlignment="1">
      <alignment horizontal="center"/>
    </xf>
    <xf numFmtId="0" fontId="7" fillId="0" borderId="0" xfId="0" applyFont="1" applyFill="1"/>
    <xf numFmtId="3" fontId="7" fillId="0" borderId="0" xfId="0" applyNumberFormat="1" applyFont="1" applyBorder="1" applyAlignment="1">
      <alignment horizontal="center"/>
    </xf>
    <xf numFmtId="10" fontId="7" fillId="0" borderId="0" xfId="1" applyNumberFormat="1" applyFont="1" applyAlignment="1">
      <alignment horizontal="center"/>
    </xf>
    <xf numFmtId="10" fontId="7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D12E88E4-536B-4616-AFD1-C8B70EB0E16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8"/>
  <sheetViews>
    <sheetView rightToLeft="1" tabSelected="1" topLeftCell="D4" workbookViewId="0">
      <selection activeCell="Y18" sqref="Y18"/>
    </sheetView>
  </sheetViews>
  <sheetFormatPr defaultRowHeight="24"/>
  <cols>
    <col min="1" max="1" width="32" style="3" bestFit="1" customWidth="1"/>
    <col min="2" max="2" width="1" style="3" customWidth="1"/>
    <col min="3" max="3" width="19" style="3" customWidth="1"/>
    <col min="4" max="4" width="1" style="3" customWidth="1"/>
    <col min="5" max="5" width="24" style="3" customWidth="1"/>
    <col min="6" max="6" width="1" style="3" customWidth="1"/>
    <col min="7" max="7" width="26" style="3" customWidth="1"/>
    <col min="8" max="8" width="1" style="3" customWidth="1"/>
    <col min="9" max="9" width="20" style="3" customWidth="1"/>
    <col min="10" max="10" width="1" style="3" customWidth="1"/>
    <col min="11" max="11" width="24" style="3" customWidth="1"/>
    <col min="12" max="12" width="1" style="3" customWidth="1"/>
    <col min="13" max="13" width="21" style="3" customWidth="1"/>
    <col min="14" max="14" width="1" style="3" customWidth="1"/>
    <col min="15" max="15" width="24" style="3" customWidth="1"/>
    <col min="16" max="16" width="1" style="3" customWidth="1"/>
    <col min="17" max="17" width="19" style="3" customWidth="1"/>
    <col min="18" max="18" width="1" style="3" customWidth="1"/>
    <col min="19" max="19" width="16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</row>
    <row r="3" spans="1:25" ht="24.7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</row>
    <row r="4" spans="1:25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</row>
    <row r="6" spans="1:25" ht="24.75">
      <c r="A6" s="19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5.5" thickBot="1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15" t="s">
        <v>17</v>
      </c>
      <c r="C9" s="10">
        <v>207660711</v>
      </c>
      <c r="D9" s="10"/>
      <c r="E9" s="10">
        <v>439911022976</v>
      </c>
      <c r="F9" s="10"/>
      <c r="G9" s="10">
        <v>789340989222.07104</v>
      </c>
      <c r="H9" s="10"/>
      <c r="I9" s="10">
        <v>11865800</v>
      </c>
      <c r="J9" s="10"/>
      <c r="K9" s="10">
        <v>51772995031</v>
      </c>
      <c r="L9" s="10"/>
      <c r="M9" s="10">
        <v>-24000000</v>
      </c>
      <c r="N9" s="10"/>
      <c r="O9" s="10">
        <v>99668194896</v>
      </c>
      <c r="P9" s="10"/>
      <c r="Q9" s="10">
        <v>195526511</v>
      </c>
      <c r="R9" s="10"/>
      <c r="S9" s="10">
        <v>4339</v>
      </c>
      <c r="T9" s="10"/>
      <c r="U9" s="10">
        <v>440842120672</v>
      </c>
      <c r="V9" s="10"/>
      <c r="W9" s="10">
        <v>847744755185.26599</v>
      </c>
      <c r="X9" s="10"/>
      <c r="Y9" s="13">
        <v>1.7075404518079935E-2</v>
      </c>
    </row>
    <row r="10" spans="1:25">
      <c r="A10" s="15" t="s">
        <v>22</v>
      </c>
      <c r="C10" s="10">
        <v>126793270</v>
      </c>
      <c r="D10" s="10"/>
      <c r="E10" s="10">
        <v>1078972755761</v>
      </c>
      <c r="F10" s="10"/>
      <c r="G10" s="10">
        <v>1299910266997.8501</v>
      </c>
      <c r="H10" s="10"/>
      <c r="I10" s="10">
        <v>17001281</v>
      </c>
      <c r="J10" s="10"/>
      <c r="K10" s="10">
        <v>167922431302</v>
      </c>
      <c r="L10" s="10"/>
      <c r="M10" s="10">
        <v>-6924415</v>
      </c>
      <c r="N10" s="10"/>
      <c r="O10" s="10">
        <v>69584770239</v>
      </c>
      <c r="P10" s="10"/>
      <c r="Q10" s="10">
        <v>136870136</v>
      </c>
      <c r="R10" s="10"/>
      <c r="S10" s="10">
        <v>10470</v>
      </c>
      <c r="T10" s="10"/>
      <c r="U10" s="10">
        <v>1187031764746</v>
      </c>
      <c r="V10" s="10"/>
      <c r="W10" s="10">
        <v>1431941220873.8201</v>
      </c>
      <c r="X10" s="10"/>
      <c r="Y10" s="13">
        <v>2.8842379080470059E-2</v>
      </c>
    </row>
    <row r="11" spans="1:25">
      <c r="A11" s="15" t="s">
        <v>29</v>
      </c>
      <c r="C11" s="10">
        <v>465674458</v>
      </c>
      <c r="D11" s="10"/>
      <c r="E11" s="10">
        <v>1986980858193</v>
      </c>
      <c r="F11" s="10"/>
      <c r="G11" s="10">
        <v>2139543867804.01</v>
      </c>
      <c r="H11" s="10"/>
      <c r="I11" s="10">
        <v>11885589</v>
      </c>
      <c r="J11" s="10"/>
      <c r="K11" s="10">
        <v>58736813200</v>
      </c>
      <c r="L11" s="10"/>
      <c r="M11" s="10">
        <v>-2</v>
      </c>
      <c r="N11" s="10"/>
      <c r="O11" s="10">
        <v>2</v>
      </c>
      <c r="P11" s="10"/>
      <c r="Q11" s="10">
        <v>477560045</v>
      </c>
      <c r="R11" s="10"/>
      <c r="S11" s="10">
        <v>5440</v>
      </c>
      <c r="T11" s="10"/>
      <c r="U11" s="10">
        <v>2045717662854</v>
      </c>
      <c r="V11" s="10"/>
      <c r="W11" s="10">
        <v>2595952220549.9502</v>
      </c>
      <c r="X11" s="10"/>
      <c r="Y11" s="13">
        <v>5.2288066666730436E-2</v>
      </c>
    </row>
    <row r="12" spans="1:25" ht="24.75" thickBot="1">
      <c r="A12" s="15" t="s">
        <v>33</v>
      </c>
      <c r="C12" s="10">
        <v>267520593</v>
      </c>
      <c r="D12" s="10"/>
      <c r="E12" s="10">
        <v>10650602136140</v>
      </c>
      <c r="F12" s="10"/>
      <c r="G12" s="10">
        <v>11975814025249.5</v>
      </c>
      <c r="H12" s="10"/>
      <c r="I12" s="10">
        <v>15346767</v>
      </c>
      <c r="J12" s="10"/>
      <c r="K12" s="10">
        <v>717430676794</v>
      </c>
      <c r="L12" s="10"/>
      <c r="M12" s="10">
        <v>-67430138</v>
      </c>
      <c r="N12" s="10"/>
      <c r="O12" s="10">
        <v>3092670901501</v>
      </c>
      <c r="P12" s="10"/>
      <c r="Q12" s="10">
        <v>215437222</v>
      </c>
      <c r="R12" s="10"/>
      <c r="S12" s="10">
        <v>49050</v>
      </c>
      <c r="T12" s="10"/>
      <c r="U12" s="10">
        <v>8674161001347</v>
      </c>
      <c r="V12" s="10"/>
      <c r="W12" s="10">
        <v>10559164670338.301</v>
      </c>
      <c r="X12" s="10"/>
      <c r="Y12" s="13">
        <v>0.21268430977156738</v>
      </c>
    </row>
    <row r="13" spans="1:25" ht="24.75" thickBot="1">
      <c r="A13" s="15" t="s">
        <v>38</v>
      </c>
      <c r="C13" s="7" t="s">
        <v>38</v>
      </c>
      <c r="D13" s="7"/>
      <c r="E13" s="8">
        <f>SUM(E9:E12)</f>
        <v>14156466773070</v>
      </c>
      <c r="F13" s="7"/>
      <c r="G13" s="8">
        <f>SUM(G9:G12)</f>
        <v>16204609149273.432</v>
      </c>
      <c r="H13" s="7"/>
      <c r="I13" s="7" t="s">
        <v>38</v>
      </c>
      <c r="J13" s="7"/>
      <c r="K13" s="8">
        <f>SUM(K9:K12)</f>
        <v>995862916327</v>
      </c>
      <c r="L13" s="7"/>
      <c r="M13" s="7" t="s">
        <v>38</v>
      </c>
      <c r="N13" s="7"/>
      <c r="O13" s="8">
        <f>SUM(O9:O12)</f>
        <v>3261923866638</v>
      </c>
      <c r="P13" s="7"/>
      <c r="Q13" s="7" t="s">
        <v>38</v>
      </c>
      <c r="R13" s="7"/>
      <c r="S13" s="7" t="s">
        <v>38</v>
      </c>
      <c r="T13" s="7"/>
      <c r="U13" s="8">
        <f>SUM(U9:U12)</f>
        <v>12347752549619</v>
      </c>
      <c r="V13" s="7"/>
      <c r="W13" s="8">
        <f>SUM(W9:W12)</f>
        <v>15434802866947.336</v>
      </c>
      <c r="X13" s="7"/>
      <c r="Y13" s="14">
        <f>SUM(Y9:Y12)</f>
        <v>0.31089016003684777</v>
      </c>
    </row>
    <row r="14" spans="1:25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7" spans="25:25">
      <c r="Y17" s="5"/>
    </row>
    <row r="18" spans="25:25">
      <c r="Y18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D5049-265E-4778-9155-CDEC389CD8D4}">
  <dimension ref="A2:S16"/>
  <sheetViews>
    <sheetView rightToLeft="1" topLeftCell="A3" workbookViewId="0">
      <selection activeCell="M21" sqref="M21"/>
    </sheetView>
  </sheetViews>
  <sheetFormatPr defaultRowHeight="24"/>
  <cols>
    <col min="1" max="1" width="32.28515625" style="3" bestFit="1" customWidth="1"/>
    <col min="2" max="2" width="1" style="3" customWidth="1"/>
    <col min="3" max="3" width="18" style="3" bestFit="1" customWidth="1"/>
    <col min="4" max="4" width="1" style="3" customWidth="1"/>
    <col min="5" max="5" width="16.7109375" style="3" bestFit="1" customWidth="1"/>
    <col min="6" max="6" width="1" style="3" customWidth="1"/>
    <col min="7" max="7" width="10.140625" style="3" bestFit="1" customWidth="1"/>
    <col min="8" max="8" width="1" style="3" customWidth="1"/>
    <col min="9" max="9" width="18.7109375" style="3" bestFit="1" customWidth="1"/>
    <col min="10" max="10" width="1" style="3" customWidth="1"/>
    <col min="11" max="11" width="14.140625" style="3" bestFit="1" customWidth="1"/>
    <col min="12" max="12" width="1" style="3" customWidth="1"/>
    <col min="13" max="13" width="18.7109375" style="3" bestFit="1" customWidth="1"/>
    <col min="14" max="14" width="1" style="3" customWidth="1"/>
    <col min="15" max="15" width="18.7109375" style="3" bestFit="1" customWidth="1"/>
    <col min="16" max="16" width="1" style="3" customWidth="1"/>
    <col min="17" max="17" width="16" style="3" bestFit="1" customWidth="1"/>
    <col min="18" max="18" width="1" style="3" customWidth="1"/>
    <col min="19" max="19" width="18.71093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.75">
      <c r="A3" s="20" t="s">
        <v>198</v>
      </c>
      <c r="B3" s="20" t="s">
        <v>198</v>
      </c>
      <c r="C3" s="20" t="s">
        <v>198</v>
      </c>
      <c r="D3" s="20" t="s">
        <v>198</v>
      </c>
      <c r="E3" s="20" t="s">
        <v>198</v>
      </c>
      <c r="F3" s="20" t="s">
        <v>198</v>
      </c>
      <c r="G3" s="20" t="s">
        <v>198</v>
      </c>
      <c r="H3" s="20" t="s">
        <v>198</v>
      </c>
      <c r="I3" s="20" t="s">
        <v>198</v>
      </c>
      <c r="J3" s="20" t="s">
        <v>198</v>
      </c>
      <c r="K3" s="20" t="s">
        <v>198</v>
      </c>
      <c r="L3" s="20" t="s">
        <v>198</v>
      </c>
      <c r="M3" s="20" t="s">
        <v>198</v>
      </c>
      <c r="N3" s="20" t="s">
        <v>198</v>
      </c>
      <c r="O3" s="20" t="s">
        <v>198</v>
      </c>
      <c r="P3" s="20" t="s">
        <v>198</v>
      </c>
      <c r="Q3" s="20" t="s">
        <v>198</v>
      </c>
      <c r="R3" s="20" t="s">
        <v>198</v>
      </c>
      <c r="S3" s="20" t="s">
        <v>198</v>
      </c>
    </row>
    <row r="4" spans="1:19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19" ht="25.5" thickBot="1">
      <c r="A6" s="19" t="s">
        <v>199</v>
      </c>
      <c r="B6" s="19" t="s">
        <v>199</v>
      </c>
      <c r="C6" s="19" t="s">
        <v>199</v>
      </c>
      <c r="D6" s="19" t="s">
        <v>199</v>
      </c>
      <c r="E6" s="19" t="s">
        <v>199</v>
      </c>
      <c r="F6" s="19" t="s">
        <v>199</v>
      </c>
      <c r="G6" s="19" t="s">
        <v>199</v>
      </c>
      <c r="I6" s="19" t="s">
        <v>200</v>
      </c>
      <c r="J6" s="19" t="s">
        <v>200</v>
      </c>
      <c r="K6" s="19" t="s">
        <v>200</v>
      </c>
      <c r="L6" s="19" t="s">
        <v>200</v>
      </c>
      <c r="M6" s="19" t="s">
        <v>200</v>
      </c>
      <c r="O6" s="19" t="s">
        <v>201</v>
      </c>
      <c r="P6" s="19" t="s">
        <v>201</v>
      </c>
      <c r="Q6" s="19" t="s">
        <v>201</v>
      </c>
      <c r="R6" s="19" t="s">
        <v>201</v>
      </c>
      <c r="S6" s="19" t="s">
        <v>201</v>
      </c>
    </row>
    <row r="7" spans="1:19" ht="25.5" thickBot="1">
      <c r="A7" s="12" t="s">
        <v>202</v>
      </c>
      <c r="C7" s="12" t="s">
        <v>203</v>
      </c>
      <c r="E7" s="12" t="s">
        <v>45</v>
      </c>
      <c r="G7" s="12" t="s">
        <v>46</v>
      </c>
      <c r="I7" s="12" t="s">
        <v>204</v>
      </c>
      <c r="K7" s="12" t="s">
        <v>205</v>
      </c>
      <c r="M7" s="12" t="s">
        <v>206</v>
      </c>
      <c r="O7" s="12" t="s">
        <v>204</v>
      </c>
      <c r="Q7" s="12" t="s">
        <v>205</v>
      </c>
      <c r="S7" s="12" t="s">
        <v>206</v>
      </c>
    </row>
    <row r="8" spans="1:19">
      <c r="A8" s="3" t="s">
        <v>104</v>
      </c>
      <c r="C8" s="7" t="s">
        <v>262</v>
      </c>
      <c r="D8" s="7"/>
      <c r="E8" s="7" t="s">
        <v>106</v>
      </c>
      <c r="F8" s="7"/>
      <c r="G8" s="6">
        <v>20.5</v>
      </c>
      <c r="H8" s="7"/>
      <c r="I8" s="6">
        <v>56676980</v>
      </c>
      <c r="J8" s="7"/>
      <c r="K8" s="7">
        <v>0</v>
      </c>
      <c r="L8" s="7"/>
      <c r="M8" s="6">
        <v>56676980</v>
      </c>
      <c r="N8" s="7"/>
      <c r="O8" s="6">
        <v>383091872</v>
      </c>
      <c r="P8" s="7"/>
      <c r="Q8" s="7">
        <v>0</v>
      </c>
      <c r="R8" s="7"/>
      <c r="S8" s="6">
        <v>383091872</v>
      </c>
    </row>
    <row r="9" spans="1:19">
      <c r="A9" s="3" t="s">
        <v>101</v>
      </c>
      <c r="C9" s="7" t="s">
        <v>262</v>
      </c>
      <c r="D9" s="7"/>
      <c r="E9" s="7" t="s">
        <v>103</v>
      </c>
      <c r="F9" s="7"/>
      <c r="G9" s="6">
        <v>23</v>
      </c>
      <c r="H9" s="7"/>
      <c r="I9" s="6">
        <v>98696855</v>
      </c>
      <c r="J9" s="7"/>
      <c r="K9" s="7">
        <v>0</v>
      </c>
      <c r="L9" s="7"/>
      <c r="M9" s="6">
        <v>98696855</v>
      </c>
      <c r="N9" s="7"/>
      <c r="O9" s="6">
        <v>446157903</v>
      </c>
      <c r="P9" s="7"/>
      <c r="Q9" s="7">
        <v>0</v>
      </c>
      <c r="R9" s="7"/>
      <c r="S9" s="6">
        <v>446157903</v>
      </c>
    </row>
    <row r="10" spans="1:19">
      <c r="A10" s="3" t="s">
        <v>97</v>
      </c>
      <c r="C10" s="7" t="s">
        <v>262</v>
      </c>
      <c r="D10" s="7"/>
      <c r="E10" s="7" t="s">
        <v>99</v>
      </c>
      <c r="F10" s="7"/>
      <c r="G10" s="6">
        <v>23</v>
      </c>
      <c r="H10" s="7"/>
      <c r="I10" s="6">
        <v>4046348856</v>
      </c>
      <c r="J10" s="7"/>
      <c r="K10" s="7">
        <v>0</v>
      </c>
      <c r="L10" s="7"/>
      <c r="M10" s="6">
        <v>4046348856</v>
      </c>
      <c r="N10" s="7"/>
      <c r="O10" s="6">
        <v>34437159048</v>
      </c>
      <c r="P10" s="7"/>
      <c r="Q10" s="7">
        <v>0</v>
      </c>
      <c r="R10" s="7"/>
      <c r="S10" s="6">
        <v>34437159048</v>
      </c>
    </row>
    <row r="11" spans="1:19">
      <c r="A11" s="3" t="s">
        <v>93</v>
      </c>
      <c r="C11" s="7" t="s">
        <v>262</v>
      </c>
      <c r="D11" s="7"/>
      <c r="E11" s="7" t="s">
        <v>95</v>
      </c>
      <c r="F11" s="7"/>
      <c r="G11" s="6">
        <v>23</v>
      </c>
      <c r="H11" s="7"/>
      <c r="I11" s="6">
        <v>97999794</v>
      </c>
      <c r="J11" s="7"/>
      <c r="K11" s="7">
        <v>0</v>
      </c>
      <c r="L11" s="7"/>
      <c r="M11" s="6">
        <v>97999794</v>
      </c>
      <c r="N11" s="7"/>
      <c r="O11" s="6">
        <v>1056787370</v>
      </c>
      <c r="P11" s="7"/>
      <c r="Q11" s="7">
        <v>0</v>
      </c>
      <c r="R11" s="7"/>
      <c r="S11" s="6">
        <v>1056787370</v>
      </c>
    </row>
    <row r="12" spans="1:19">
      <c r="A12" s="3" t="s">
        <v>90</v>
      </c>
      <c r="C12" s="7" t="s">
        <v>262</v>
      </c>
      <c r="D12" s="7"/>
      <c r="E12" s="7" t="s">
        <v>92</v>
      </c>
      <c r="F12" s="7"/>
      <c r="G12" s="6">
        <v>23</v>
      </c>
      <c r="H12" s="7"/>
      <c r="I12" s="6">
        <v>394295039</v>
      </c>
      <c r="J12" s="7"/>
      <c r="K12" s="7">
        <v>0</v>
      </c>
      <c r="L12" s="7"/>
      <c r="M12" s="6">
        <v>394295039</v>
      </c>
      <c r="N12" s="7"/>
      <c r="O12" s="6">
        <v>4211070858</v>
      </c>
      <c r="P12" s="7"/>
      <c r="Q12" s="7">
        <v>0</v>
      </c>
      <c r="R12" s="7"/>
      <c r="S12" s="6">
        <v>4211070858</v>
      </c>
    </row>
    <row r="13" spans="1:19" ht="24.75" thickBot="1">
      <c r="A13" s="3" t="s">
        <v>87</v>
      </c>
      <c r="C13" s="7" t="s">
        <v>262</v>
      </c>
      <c r="D13" s="7"/>
      <c r="E13" s="7" t="s">
        <v>89</v>
      </c>
      <c r="F13" s="7"/>
      <c r="G13" s="6">
        <v>23</v>
      </c>
      <c r="H13" s="7"/>
      <c r="I13" s="6">
        <v>187254626</v>
      </c>
      <c r="J13" s="7"/>
      <c r="K13" s="7">
        <v>0</v>
      </c>
      <c r="L13" s="7"/>
      <c r="M13" s="6">
        <v>187254626</v>
      </c>
      <c r="N13" s="7"/>
      <c r="O13" s="6">
        <v>1971650271</v>
      </c>
      <c r="P13" s="7"/>
      <c r="Q13" s="7">
        <v>0</v>
      </c>
      <c r="R13" s="7"/>
      <c r="S13" s="6">
        <v>1971650271</v>
      </c>
    </row>
    <row r="14" spans="1:19" ht="25.5" thickBot="1">
      <c r="A14" s="4" t="s">
        <v>38</v>
      </c>
      <c r="C14" s="7" t="s">
        <v>38</v>
      </c>
      <c r="D14" s="7"/>
      <c r="E14" s="7" t="s">
        <v>38</v>
      </c>
      <c r="F14" s="7"/>
      <c r="G14" s="16"/>
      <c r="H14" s="7"/>
      <c r="I14" s="8">
        <f>SUM(I8:I13)</f>
        <v>4881272150</v>
      </c>
      <c r="J14" s="7"/>
      <c r="K14" s="8">
        <f>SUM(K8:K13)</f>
        <v>0</v>
      </c>
      <c r="L14" s="7"/>
      <c r="M14" s="8">
        <f>SUM(M8:M13)</f>
        <v>4881272150</v>
      </c>
      <c r="N14" s="7"/>
      <c r="O14" s="8">
        <f>SUM(O8:O13)</f>
        <v>42505917322</v>
      </c>
      <c r="P14" s="7"/>
      <c r="Q14" s="8">
        <f>SUM(Q8:Q13)</f>
        <v>0</v>
      </c>
      <c r="R14" s="7"/>
      <c r="S14" s="8">
        <f>SUM(S8:S13)</f>
        <v>42505917322</v>
      </c>
    </row>
    <row r="15" spans="1:19" ht="24.75" thickTop="1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</sheetData>
  <mergeCells count="6">
    <mergeCell ref="A2:S2"/>
    <mergeCell ref="A3:S3"/>
    <mergeCell ref="A4:S4"/>
    <mergeCell ref="A6:G6"/>
    <mergeCell ref="I6:M6"/>
    <mergeCell ref="O6:S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91"/>
  <sheetViews>
    <sheetView rightToLeft="1" topLeftCell="A79" workbookViewId="0">
      <selection activeCell="E85" sqref="E85"/>
    </sheetView>
  </sheetViews>
  <sheetFormatPr defaultRowHeight="24"/>
  <cols>
    <col min="1" max="1" width="25.140625" style="3" customWidth="1"/>
    <col min="2" max="2" width="1" style="3" customWidth="1"/>
    <col min="3" max="3" width="16.5703125" style="7" bestFit="1" customWidth="1"/>
    <col min="4" max="4" width="1" style="7" customWidth="1"/>
    <col min="5" max="5" width="13.42578125" style="7" bestFit="1" customWidth="1"/>
    <col min="6" max="6" width="1" style="7" customWidth="1"/>
    <col min="7" max="7" width="23.5703125" style="7" customWidth="1"/>
    <col min="8" max="8" width="1" style="7" customWidth="1"/>
    <col min="9" max="9" width="20.28515625" style="7" customWidth="1"/>
    <col min="10" max="10" width="1" style="7" customWidth="1"/>
    <col min="11" max="11" width="18.7109375" style="7" customWidth="1"/>
    <col min="12" max="12" width="1" style="7" customWidth="1"/>
    <col min="13" max="13" width="19.85546875" style="7" customWidth="1"/>
    <col min="14" max="14" width="1" style="3" customWidth="1"/>
    <col min="15" max="15" width="9.140625" style="3" customWidth="1"/>
    <col min="16" max="16384" width="9.140625" style="3"/>
  </cols>
  <sheetData>
    <row r="2" spans="1:13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3" ht="24.75">
      <c r="A3" s="20" t="s">
        <v>198</v>
      </c>
      <c r="B3" s="20" t="s">
        <v>198</v>
      </c>
      <c r="C3" s="20" t="s">
        <v>198</v>
      </c>
      <c r="D3" s="20" t="s">
        <v>198</v>
      </c>
      <c r="E3" s="20" t="s">
        <v>198</v>
      </c>
      <c r="F3" s="20" t="s">
        <v>198</v>
      </c>
      <c r="G3" s="20" t="s">
        <v>198</v>
      </c>
      <c r="H3" s="20" t="s">
        <v>198</v>
      </c>
      <c r="I3" s="20" t="s">
        <v>198</v>
      </c>
      <c r="J3" s="20" t="s">
        <v>198</v>
      </c>
      <c r="K3" s="20" t="s">
        <v>198</v>
      </c>
      <c r="L3" s="20" t="s">
        <v>198</v>
      </c>
      <c r="M3" s="20" t="s">
        <v>198</v>
      </c>
    </row>
    <row r="4" spans="1:13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6" spans="1:13" ht="25.5" thickBot="1">
      <c r="A6" s="12" t="s">
        <v>199</v>
      </c>
      <c r="C6" s="19" t="s">
        <v>200</v>
      </c>
      <c r="D6" s="19" t="s">
        <v>200</v>
      </c>
      <c r="E6" s="19" t="s">
        <v>200</v>
      </c>
      <c r="F6" s="19" t="s">
        <v>200</v>
      </c>
      <c r="G6" s="19" t="s">
        <v>200</v>
      </c>
      <c r="I6" s="19" t="s">
        <v>201</v>
      </c>
      <c r="J6" s="19" t="s">
        <v>201</v>
      </c>
      <c r="K6" s="19" t="s">
        <v>201</v>
      </c>
      <c r="L6" s="19" t="s">
        <v>201</v>
      </c>
      <c r="M6" s="19" t="s">
        <v>201</v>
      </c>
    </row>
    <row r="7" spans="1:13" ht="25.5" thickBot="1">
      <c r="A7" s="19" t="s">
        <v>202</v>
      </c>
      <c r="C7" s="19" t="s">
        <v>204</v>
      </c>
      <c r="E7" s="19" t="s">
        <v>205</v>
      </c>
      <c r="G7" s="19" t="s">
        <v>206</v>
      </c>
      <c r="I7" s="19" t="s">
        <v>204</v>
      </c>
      <c r="K7" s="19" t="s">
        <v>205</v>
      </c>
      <c r="M7" s="19" t="s">
        <v>206</v>
      </c>
    </row>
    <row r="8" spans="1:13">
      <c r="A8" s="3" t="s">
        <v>115</v>
      </c>
      <c r="C8" s="10">
        <v>74474</v>
      </c>
      <c r="D8" s="10"/>
      <c r="E8" s="10">
        <v>0</v>
      </c>
      <c r="F8" s="10"/>
      <c r="G8" s="10">
        <f>C8-E8</f>
        <v>74474</v>
      </c>
      <c r="H8" s="10"/>
      <c r="I8" s="10">
        <v>377685</v>
      </c>
      <c r="J8" s="10"/>
      <c r="K8" s="10">
        <v>0</v>
      </c>
      <c r="L8" s="10"/>
      <c r="M8" s="10">
        <f>I8-K8</f>
        <v>377685</v>
      </c>
    </row>
    <row r="9" spans="1:13">
      <c r="A9" s="3" t="s">
        <v>115</v>
      </c>
      <c r="C9" s="10">
        <v>45330</v>
      </c>
      <c r="D9" s="10"/>
      <c r="E9" s="10">
        <v>0</v>
      </c>
      <c r="F9" s="10"/>
      <c r="G9" s="10">
        <f t="shared" ref="G9:G72" si="0">C9-E9</f>
        <v>45330</v>
      </c>
      <c r="H9" s="10"/>
      <c r="I9" s="10">
        <v>479855</v>
      </c>
      <c r="J9" s="10"/>
      <c r="K9" s="10">
        <v>0</v>
      </c>
      <c r="L9" s="10"/>
      <c r="M9" s="10">
        <f t="shared" ref="M9:M72" si="1">I9-K9</f>
        <v>479855</v>
      </c>
    </row>
    <row r="10" spans="1:13">
      <c r="A10" s="3" t="s">
        <v>115</v>
      </c>
      <c r="C10" s="10">
        <v>50166</v>
      </c>
      <c r="D10" s="10"/>
      <c r="E10" s="10">
        <v>0</v>
      </c>
      <c r="F10" s="10"/>
      <c r="G10" s="10">
        <f t="shared" si="0"/>
        <v>50166</v>
      </c>
      <c r="H10" s="10"/>
      <c r="I10" s="10">
        <v>531044</v>
      </c>
      <c r="J10" s="10"/>
      <c r="K10" s="10">
        <v>0</v>
      </c>
      <c r="L10" s="10"/>
      <c r="M10" s="10">
        <f t="shared" si="1"/>
        <v>531044</v>
      </c>
    </row>
    <row r="11" spans="1:13">
      <c r="A11" s="3" t="s">
        <v>115</v>
      </c>
      <c r="C11" s="10">
        <v>0</v>
      </c>
      <c r="D11" s="10"/>
      <c r="E11" s="10">
        <v>0</v>
      </c>
      <c r="F11" s="10"/>
      <c r="G11" s="10">
        <f t="shared" si="0"/>
        <v>0</v>
      </c>
      <c r="H11" s="10"/>
      <c r="I11" s="10">
        <v>468351</v>
      </c>
      <c r="J11" s="10"/>
      <c r="K11" s="10">
        <v>0</v>
      </c>
      <c r="L11" s="10"/>
      <c r="M11" s="10">
        <f t="shared" si="1"/>
        <v>468351</v>
      </c>
    </row>
    <row r="12" spans="1:13">
      <c r="A12" s="3" t="s">
        <v>122</v>
      </c>
      <c r="C12" s="10">
        <v>5866366579</v>
      </c>
      <c r="D12" s="10"/>
      <c r="E12" s="10">
        <v>0</v>
      </c>
      <c r="F12" s="10"/>
      <c r="G12" s="10">
        <f t="shared" si="0"/>
        <v>5866366579</v>
      </c>
      <c r="H12" s="10"/>
      <c r="I12" s="10">
        <v>14903150303</v>
      </c>
      <c r="J12" s="10"/>
      <c r="K12" s="10">
        <v>0</v>
      </c>
      <c r="L12" s="10"/>
      <c r="M12" s="10">
        <f t="shared" si="1"/>
        <v>14903150303</v>
      </c>
    </row>
    <row r="13" spans="1:13">
      <c r="A13" s="3" t="s">
        <v>122</v>
      </c>
      <c r="C13" s="10">
        <v>8210041328</v>
      </c>
      <c r="D13" s="10"/>
      <c r="E13" s="10">
        <v>0</v>
      </c>
      <c r="F13" s="10"/>
      <c r="G13" s="10">
        <f t="shared" si="0"/>
        <v>8210041328</v>
      </c>
      <c r="H13" s="10"/>
      <c r="I13" s="10">
        <v>31688135917</v>
      </c>
      <c r="J13" s="10"/>
      <c r="K13" s="10">
        <v>0</v>
      </c>
      <c r="L13" s="10"/>
      <c r="M13" s="10">
        <f t="shared" si="1"/>
        <v>31688135917</v>
      </c>
    </row>
    <row r="14" spans="1:13">
      <c r="A14" s="3" t="s">
        <v>122</v>
      </c>
      <c r="C14" s="10">
        <v>9991582470</v>
      </c>
      <c r="D14" s="10"/>
      <c r="E14" s="10">
        <v>0</v>
      </c>
      <c r="F14" s="10"/>
      <c r="G14" s="10">
        <f t="shared" si="0"/>
        <v>9991582470</v>
      </c>
      <c r="H14" s="10"/>
      <c r="I14" s="10">
        <v>34358911123</v>
      </c>
      <c r="J14" s="10"/>
      <c r="K14" s="10">
        <v>0</v>
      </c>
      <c r="L14" s="10"/>
      <c r="M14" s="10">
        <f t="shared" si="1"/>
        <v>34358911123</v>
      </c>
    </row>
    <row r="15" spans="1:13">
      <c r="A15" s="3" t="s">
        <v>122</v>
      </c>
      <c r="C15" s="10">
        <v>178692900</v>
      </c>
      <c r="D15" s="10"/>
      <c r="E15" s="10">
        <v>0</v>
      </c>
      <c r="F15" s="10"/>
      <c r="G15" s="10">
        <f t="shared" si="0"/>
        <v>178692900</v>
      </c>
      <c r="H15" s="10"/>
      <c r="I15" s="10">
        <v>10211142092</v>
      </c>
      <c r="J15" s="10"/>
      <c r="K15" s="10">
        <v>0</v>
      </c>
      <c r="L15" s="10"/>
      <c r="M15" s="10">
        <f t="shared" si="1"/>
        <v>10211142092</v>
      </c>
    </row>
    <row r="16" spans="1:13">
      <c r="A16" s="3" t="s">
        <v>122</v>
      </c>
      <c r="C16" s="10">
        <v>117732255</v>
      </c>
      <c r="D16" s="10"/>
      <c r="E16" s="10">
        <v>0</v>
      </c>
      <c r="F16" s="10"/>
      <c r="G16" s="10">
        <f t="shared" si="0"/>
        <v>117732255</v>
      </c>
      <c r="H16" s="10"/>
      <c r="I16" s="10">
        <v>2312583829</v>
      </c>
      <c r="J16" s="10"/>
      <c r="K16" s="10">
        <v>0</v>
      </c>
      <c r="L16" s="10"/>
      <c r="M16" s="10">
        <f t="shared" si="1"/>
        <v>2312583829</v>
      </c>
    </row>
    <row r="17" spans="1:13">
      <c r="A17" s="3" t="s">
        <v>122</v>
      </c>
      <c r="C17" s="10">
        <v>1954823251</v>
      </c>
      <c r="D17" s="10"/>
      <c r="E17" s="10">
        <v>0</v>
      </c>
      <c r="F17" s="10"/>
      <c r="G17" s="10">
        <f t="shared" si="0"/>
        <v>1954823251</v>
      </c>
      <c r="H17" s="10"/>
      <c r="I17" s="10">
        <v>22636398741</v>
      </c>
      <c r="J17" s="10"/>
      <c r="K17" s="10">
        <v>0</v>
      </c>
      <c r="L17" s="10"/>
      <c r="M17" s="10">
        <f t="shared" si="1"/>
        <v>22636398741</v>
      </c>
    </row>
    <row r="18" spans="1:13">
      <c r="A18" s="3" t="s">
        <v>122</v>
      </c>
      <c r="C18" s="10">
        <v>261047361</v>
      </c>
      <c r="D18" s="10"/>
      <c r="E18" s="10">
        <v>0</v>
      </c>
      <c r="F18" s="10"/>
      <c r="G18" s="10">
        <f t="shared" si="0"/>
        <v>261047361</v>
      </c>
      <c r="H18" s="10"/>
      <c r="I18" s="10">
        <v>3016515784</v>
      </c>
      <c r="J18" s="10"/>
      <c r="K18" s="10">
        <v>0</v>
      </c>
      <c r="L18" s="10"/>
      <c r="M18" s="10">
        <f t="shared" si="1"/>
        <v>3016515784</v>
      </c>
    </row>
    <row r="19" spans="1:13">
      <c r="A19" s="3" t="s">
        <v>122</v>
      </c>
      <c r="C19" s="10">
        <v>94868131</v>
      </c>
      <c r="D19" s="10"/>
      <c r="E19" s="10">
        <v>0</v>
      </c>
      <c r="F19" s="10"/>
      <c r="G19" s="10">
        <f t="shared" si="0"/>
        <v>94868131</v>
      </c>
      <c r="H19" s="10"/>
      <c r="I19" s="10">
        <v>736458533</v>
      </c>
      <c r="J19" s="10"/>
      <c r="K19" s="10">
        <v>0</v>
      </c>
      <c r="L19" s="10"/>
      <c r="M19" s="10">
        <f t="shared" si="1"/>
        <v>736458533</v>
      </c>
    </row>
    <row r="20" spans="1:13">
      <c r="A20" s="3" t="s">
        <v>122</v>
      </c>
      <c r="C20" s="10">
        <v>1838420117</v>
      </c>
      <c r="D20" s="10"/>
      <c r="E20" s="10">
        <v>0</v>
      </c>
      <c r="F20" s="10"/>
      <c r="G20" s="10">
        <f t="shared" si="0"/>
        <v>1838420117</v>
      </c>
      <c r="H20" s="10"/>
      <c r="I20" s="10">
        <v>19257376868</v>
      </c>
      <c r="J20" s="10"/>
      <c r="K20" s="10">
        <v>0</v>
      </c>
      <c r="L20" s="10"/>
      <c r="M20" s="10">
        <f t="shared" si="1"/>
        <v>19257376868</v>
      </c>
    </row>
    <row r="21" spans="1:13">
      <c r="A21" s="3" t="s">
        <v>122</v>
      </c>
      <c r="C21" s="10">
        <v>152398676</v>
      </c>
      <c r="D21" s="10"/>
      <c r="E21" s="10">
        <v>0</v>
      </c>
      <c r="F21" s="10"/>
      <c r="G21" s="10">
        <f t="shared" si="0"/>
        <v>152398676</v>
      </c>
      <c r="H21" s="10"/>
      <c r="I21" s="10">
        <v>1705243324</v>
      </c>
      <c r="J21" s="10"/>
      <c r="K21" s="10">
        <v>0</v>
      </c>
      <c r="L21" s="10"/>
      <c r="M21" s="10">
        <f t="shared" si="1"/>
        <v>1705243324</v>
      </c>
    </row>
    <row r="22" spans="1:13">
      <c r="A22" s="3" t="s">
        <v>122</v>
      </c>
      <c r="C22" s="10">
        <v>535575458</v>
      </c>
      <c r="D22" s="10"/>
      <c r="E22" s="10">
        <v>0</v>
      </c>
      <c r="F22" s="10"/>
      <c r="G22" s="10">
        <f t="shared" si="0"/>
        <v>535575458</v>
      </c>
      <c r="H22" s="10"/>
      <c r="I22" s="10">
        <v>8028628942</v>
      </c>
      <c r="J22" s="10"/>
      <c r="K22" s="10">
        <v>0</v>
      </c>
      <c r="L22" s="10"/>
      <c r="M22" s="10">
        <f t="shared" si="1"/>
        <v>8028628942</v>
      </c>
    </row>
    <row r="23" spans="1:13">
      <c r="A23" s="3" t="s">
        <v>122</v>
      </c>
      <c r="C23" s="10">
        <v>29516873</v>
      </c>
      <c r="D23" s="10"/>
      <c r="E23" s="10">
        <v>0</v>
      </c>
      <c r="F23" s="10"/>
      <c r="G23" s="10">
        <f t="shared" si="0"/>
        <v>29516873</v>
      </c>
      <c r="H23" s="10"/>
      <c r="I23" s="10">
        <v>261313038</v>
      </c>
      <c r="J23" s="10"/>
      <c r="K23" s="10">
        <v>0</v>
      </c>
      <c r="L23" s="10"/>
      <c r="M23" s="10">
        <f t="shared" si="1"/>
        <v>261313038</v>
      </c>
    </row>
    <row r="24" spans="1:13">
      <c r="A24" s="3" t="s">
        <v>138</v>
      </c>
      <c r="C24" s="10">
        <v>28330</v>
      </c>
      <c r="D24" s="10"/>
      <c r="E24" s="10">
        <v>0</v>
      </c>
      <c r="F24" s="10"/>
      <c r="G24" s="10">
        <f t="shared" si="0"/>
        <v>28330</v>
      </c>
      <c r="H24" s="10"/>
      <c r="I24" s="10">
        <v>11268925</v>
      </c>
      <c r="J24" s="10"/>
      <c r="K24" s="10">
        <v>0</v>
      </c>
      <c r="L24" s="10"/>
      <c r="M24" s="10">
        <f t="shared" si="1"/>
        <v>11268925</v>
      </c>
    </row>
    <row r="25" spans="1:13">
      <c r="A25" s="3" t="s">
        <v>142</v>
      </c>
      <c r="C25" s="10">
        <v>0</v>
      </c>
      <c r="D25" s="10"/>
      <c r="E25" s="10">
        <v>0</v>
      </c>
      <c r="F25" s="10"/>
      <c r="G25" s="10">
        <f t="shared" si="0"/>
        <v>0</v>
      </c>
      <c r="H25" s="10"/>
      <c r="I25" s="10">
        <v>8324120800</v>
      </c>
      <c r="J25" s="10"/>
      <c r="K25" s="10">
        <v>2924689</v>
      </c>
      <c r="L25" s="10"/>
      <c r="M25" s="10">
        <f t="shared" si="1"/>
        <v>8321196111</v>
      </c>
    </row>
    <row r="26" spans="1:13">
      <c r="A26" s="3" t="s">
        <v>142</v>
      </c>
      <c r="C26" s="10">
        <v>0</v>
      </c>
      <c r="D26" s="10"/>
      <c r="E26" s="10">
        <v>0</v>
      </c>
      <c r="F26" s="10"/>
      <c r="G26" s="10">
        <f t="shared" si="0"/>
        <v>0</v>
      </c>
      <c r="H26" s="10"/>
      <c r="I26" s="10">
        <v>5322625898</v>
      </c>
      <c r="J26" s="10"/>
      <c r="K26" s="10">
        <v>6040108</v>
      </c>
      <c r="L26" s="10"/>
      <c r="M26" s="10">
        <f t="shared" si="1"/>
        <v>5316585790</v>
      </c>
    </row>
    <row r="27" spans="1:13">
      <c r="A27" s="3" t="s">
        <v>142</v>
      </c>
      <c r="C27" s="10">
        <v>0</v>
      </c>
      <c r="D27" s="10"/>
      <c r="E27" s="10">
        <v>0</v>
      </c>
      <c r="F27" s="10"/>
      <c r="G27" s="10">
        <f t="shared" si="0"/>
        <v>0</v>
      </c>
      <c r="H27" s="10"/>
      <c r="I27" s="10">
        <v>32019769150</v>
      </c>
      <c r="J27" s="10"/>
      <c r="K27" s="10">
        <v>11253658</v>
      </c>
      <c r="L27" s="10"/>
      <c r="M27" s="10">
        <f t="shared" si="1"/>
        <v>32008515492</v>
      </c>
    </row>
    <row r="28" spans="1:13">
      <c r="A28" s="3" t="s">
        <v>122</v>
      </c>
      <c r="C28" s="10">
        <v>467816978</v>
      </c>
      <c r="D28" s="10"/>
      <c r="E28" s="10">
        <v>0</v>
      </c>
      <c r="F28" s="10"/>
      <c r="G28" s="10">
        <f t="shared" si="0"/>
        <v>467816978</v>
      </c>
      <c r="H28" s="10"/>
      <c r="I28" s="10">
        <v>3335161559</v>
      </c>
      <c r="J28" s="10"/>
      <c r="K28" s="10">
        <v>0</v>
      </c>
      <c r="L28" s="10"/>
      <c r="M28" s="10">
        <f t="shared" si="1"/>
        <v>3335161559</v>
      </c>
    </row>
    <row r="29" spans="1:13">
      <c r="A29" s="3" t="s">
        <v>142</v>
      </c>
      <c r="C29" s="10">
        <v>0</v>
      </c>
      <c r="D29" s="10"/>
      <c r="E29" s="10">
        <v>0</v>
      </c>
      <c r="F29" s="10"/>
      <c r="G29" s="10">
        <f t="shared" si="0"/>
        <v>0</v>
      </c>
      <c r="H29" s="10"/>
      <c r="I29" s="10">
        <v>26059505342</v>
      </c>
      <c r="J29" s="10"/>
      <c r="K29" s="10">
        <v>10614860</v>
      </c>
      <c r="L29" s="10"/>
      <c r="M29" s="10">
        <f t="shared" si="1"/>
        <v>26048890482</v>
      </c>
    </row>
    <row r="30" spans="1:13">
      <c r="A30" s="3" t="s">
        <v>142</v>
      </c>
      <c r="C30" s="10">
        <v>0</v>
      </c>
      <c r="D30" s="10"/>
      <c r="E30" s="10">
        <v>0</v>
      </c>
      <c r="F30" s="10"/>
      <c r="G30" s="10">
        <f t="shared" si="0"/>
        <v>0</v>
      </c>
      <c r="H30" s="10"/>
      <c r="I30" s="10">
        <v>2797314653</v>
      </c>
      <c r="J30" s="10"/>
      <c r="K30" s="10">
        <v>1124752</v>
      </c>
      <c r="L30" s="10"/>
      <c r="M30" s="10">
        <f t="shared" si="1"/>
        <v>2796189901</v>
      </c>
    </row>
    <row r="31" spans="1:13">
      <c r="A31" s="3" t="s">
        <v>122</v>
      </c>
      <c r="C31" s="10">
        <v>5412495935</v>
      </c>
      <c r="D31" s="10"/>
      <c r="E31" s="10">
        <v>0</v>
      </c>
      <c r="F31" s="10"/>
      <c r="G31" s="10">
        <f t="shared" si="0"/>
        <v>5412495935</v>
      </c>
      <c r="H31" s="10"/>
      <c r="I31" s="10">
        <v>16062483324</v>
      </c>
      <c r="J31" s="10"/>
      <c r="K31" s="10">
        <v>0</v>
      </c>
      <c r="L31" s="10"/>
      <c r="M31" s="10">
        <f t="shared" si="1"/>
        <v>16062483324</v>
      </c>
    </row>
    <row r="32" spans="1:13">
      <c r="A32" s="3" t="s">
        <v>142</v>
      </c>
      <c r="C32" s="10">
        <v>43545</v>
      </c>
      <c r="D32" s="10"/>
      <c r="E32" s="10">
        <v>0</v>
      </c>
      <c r="F32" s="10"/>
      <c r="G32" s="10">
        <f t="shared" si="0"/>
        <v>43545</v>
      </c>
      <c r="H32" s="10"/>
      <c r="I32" s="10">
        <v>411071</v>
      </c>
      <c r="J32" s="10"/>
      <c r="K32" s="10">
        <v>0</v>
      </c>
      <c r="L32" s="10"/>
      <c r="M32" s="10">
        <f t="shared" si="1"/>
        <v>411071</v>
      </c>
    </row>
    <row r="33" spans="1:13">
      <c r="A33" s="3" t="s">
        <v>122</v>
      </c>
      <c r="C33" s="10">
        <v>253051155</v>
      </c>
      <c r="D33" s="10"/>
      <c r="E33" s="10">
        <v>0</v>
      </c>
      <c r="F33" s="10"/>
      <c r="G33" s="10">
        <f t="shared" si="0"/>
        <v>253051155</v>
      </c>
      <c r="H33" s="10"/>
      <c r="I33" s="10">
        <v>9029062402</v>
      </c>
      <c r="J33" s="10"/>
      <c r="K33" s="10">
        <v>0</v>
      </c>
      <c r="L33" s="10"/>
      <c r="M33" s="10">
        <f t="shared" si="1"/>
        <v>9029062402</v>
      </c>
    </row>
    <row r="34" spans="1:13">
      <c r="A34" s="3" t="s">
        <v>122</v>
      </c>
      <c r="C34" s="10">
        <v>4112541181</v>
      </c>
      <c r="D34" s="10"/>
      <c r="E34" s="10">
        <v>0</v>
      </c>
      <c r="F34" s="10"/>
      <c r="G34" s="10">
        <f t="shared" si="0"/>
        <v>4112541181</v>
      </c>
      <c r="H34" s="10"/>
      <c r="I34" s="10">
        <v>17314554412</v>
      </c>
      <c r="J34" s="10"/>
      <c r="K34" s="10">
        <v>0</v>
      </c>
      <c r="L34" s="10"/>
      <c r="M34" s="10">
        <f t="shared" si="1"/>
        <v>17314554412</v>
      </c>
    </row>
    <row r="35" spans="1:13">
      <c r="A35" s="3" t="s">
        <v>147</v>
      </c>
      <c r="C35" s="10">
        <v>781117</v>
      </c>
      <c r="D35" s="10"/>
      <c r="E35" s="10">
        <v>0</v>
      </c>
      <c r="F35" s="10"/>
      <c r="G35" s="10">
        <f t="shared" si="0"/>
        <v>781117</v>
      </c>
      <c r="H35" s="10"/>
      <c r="I35" s="10">
        <v>47905638</v>
      </c>
      <c r="J35" s="10"/>
      <c r="K35" s="10">
        <v>0</v>
      </c>
      <c r="L35" s="10"/>
      <c r="M35" s="10">
        <f t="shared" si="1"/>
        <v>47905638</v>
      </c>
    </row>
    <row r="36" spans="1:13">
      <c r="A36" s="3" t="s">
        <v>147</v>
      </c>
      <c r="C36" s="10">
        <v>0</v>
      </c>
      <c r="D36" s="10"/>
      <c r="E36" s="10">
        <v>0</v>
      </c>
      <c r="F36" s="10"/>
      <c r="G36" s="10">
        <f t="shared" si="0"/>
        <v>0</v>
      </c>
      <c r="H36" s="10"/>
      <c r="I36" s="10">
        <v>27861180320</v>
      </c>
      <c r="J36" s="10"/>
      <c r="K36" s="10">
        <v>71555204</v>
      </c>
      <c r="L36" s="10"/>
      <c r="M36" s="10">
        <f t="shared" si="1"/>
        <v>27789625116</v>
      </c>
    </row>
    <row r="37" spans="1:13">
      <c r="A37" s="3" t="s">
        <v>147</v>
      </c>
      <c r="C37" s="10">
        <v>0</v>
      </c>
      <c r="D37" s="10"/>
      <c r="E37" s="10">
        <v>0</v>
      </c>
      <c r="F37" s="10"/>
      <c r="G37" s="10">
        <f t="shared" si="0"/>
        <v>0</v>
      </c>
      <c r="H37" s="10"/>
      <c r="I37" s="10">
        <v>29220262290</v>
      </c>
      <c r="J37" s="10"/>
      <c r="K37" s="10">
        <v>75045702</v>
      </c>
      <c r="L37" s="10"/>
      <c r="M37" s="10">
        <f t="shared" si="1"/>
        <v>29145216588</v>
      </c>
    </row>
    <row r="38" spans="1:13">
      <c r="A38" s="3" t="s">
        <v>122</v>
      </c>
      <c r="C38" s="10">
        <v>818539980</v>
      </c>
      <c r="D38" s="10"/>
      <c r="E38" s="10">
        <v>0</v>
      </c>
      <c r="F38" s="10"/>
      <c r="G38" s="10">
        <f t="shared" si="0"/>
        <v>818539980</v>
      </c>
      <c r="H38" s="10"/>
      <c r="I38" s="10">
        <v>6818056729</v>
      </c>
      <c r="J38" s="10"/>
      <c r="K38" s="10">
        <v>0</v>
      </c>
      <c r="L38" s="10"/>
      <c r="M38" s="10">
        <f t="shared" si="1"/>
        <v>6818056729</v>
      </c>
    </row>
    <row r="39" spans="1:13">
      <c r="A39" s="3" t="s">
        <v>122</v>
      </c>
      <c r="C39" s="10">
        <v>389634702</v>
      </c>
      <c r="D39" s="10"/>
      <c r="E39" s="10">
        <v>0</v>
      </c>
      <c r="F39" s="10"/>
      <c r="G39" s="10">
        <f t="shared" si="0"/>
        <v>389634702</v>
      </c>
      <c r="H39" s="10"/>
      <c r="I39" s="10">
        <v>5390833684</v>
      </c>
      <c r="J39" s="10"/>
      <c r="K39" s="10">
        <v>0</v>
      </c>
      <c r="L39" s="10"/>
      <c r="M39" s="10">
        <f t="shared" si="1"/>
        <v>5390833684</v>
      </c>
    </row>
    <row r="40" spans="1:13">
      <c r="A40" s="3" t="s">
        <v>122</v>
      </c>
      <c r="C40" s="10">
        <v>14623704</v>
      </c>
      <c r="D40" s="10"/>
      <c r="E40" s="10">
        <v>0</v>
      </c>
      <c r="F40" s="10"/>
      <c r="G40" s="10">
        <f t="shared" si="0"/>
        <v>14623704</v>
      </c>
      <c r="H40" s="10"/>
      <c r="I40" s="10">
        <v>199229835</v>
      </c>
      <c r="J40" s="10"/>
      <c r="K40" s="10">
        <v>0</v>
      </c>
      <c r="L40" s="10"/>
      <c r="M40" s="10">
        <f t="shared" si="1"/>
        <v>199229835</v>
      </c>
    </row>
    <row r="41" spans="1:13">
      <c r="A41" s="3" t="s">
        <v>122</v>
      </c>
      <c r="C41" s="10">
        <v>2283765304</v>
      </c>
      <c r="D41" s="10"/>
      <c r="E41" s="10">
        <v>0</v>
      </c>
      <c r="F41" s="10"/>
      <c r="G41" s="10">
        <f t="shared" si="0"/>
        <v>2283765304</v>
      </c>
      <c r="H41" s="10"/>
      <c r="I41" s="10">
        <v>4700925830</v>
      </c>
      <c r="J41" s="10"/>
      <c r="K41" s="10">
        <v>0</v>
      </c>
      <c r="L41" s="10"/>
      <c r="M41" s="10">
        <f t="shared" si="1"/>
        <v>4700925830</v>
      </c>
    </row>
    <row r="42" spans="1:13">
      <c r="A42" s="3" t="s">
        <v>122</v>
      </c>
      <c r="C42" s="10">
        <v>396249496</v>
      </c>
      <c r="D42" s="10"/>
      <c r="E42" s="10">
        <v>0</v>
      </c>
      <c r="F42" s="10"/>
      <c r="G42" s="10">
        <f t="shared" si="0"/>
        <v>396249496</v>
      </c>
      <c r="H42" s="10"/>
      <c r="I42" s="10">
        <v>7840878473</v>
      </c>
      <c r="J42" s="10"/>
      <c r="K42" s="10">
        <v>0</v>
      </c>
      <c r="L42" s="10"/>
      <c r="M42" s="10">
        <f t="shared" si="1"/>
        <v>7840878473</v>
      </c>
    </row>
    <row r="43" spans="1:13">
      <c r="A43" s="3" t="s">
        <v>147</v>
      </c>
      <c r="C43" s="10">
        <v>42997903</v>
      </c>
      <c r="D43" s="10"/>
      <c r="E43" s="10">
        <v>0</v>
      </c>
      <c r="F43" s="10"/>
      <c r="G43" s="10">
        <f t="shared" si="0"/>
        <v>42997903</v>
      </c>
      <c r="H43" s="10"/>
      <c r="I43" s="10">
        <v>167952106</v>
      </c>
      <c r="J43" s="10"/>
      <c r="K43" s="10">
        <v>0</v>
      </c>
      <c r="L43" s="10"/>
      <c r="M43" s="10">
        <f t="shared" si="1"/>
        <v>167952106</v>
      </c>
    </row>
    <row r="44" spans="1:13">
      <c r="A44" s="3" t="s">
        <v>122</v>
      </c>
      <c r="C44" s="10">
        <v>447327</v>
      </c>
      <c r="D44" s="10"/>
      <c r="E44" s="10">
        <v>0</v>
      </c>
      <c r="F44" s="10"/>
      <c r="G44" s="10">
        <f t="shared" si="0"/>
        <v>447327</v>
      </c>
      <c r="H44" s="10"/>
      <c r="I44" s="10">
        <v>238496990</v>
      </c>
      <c r="J44" s="10"/>
      <c r="K44" s="10">
        <v>0</v>
      </c>
      <c r="L44" s="10"/>
      <c r="M44" s="10">
        <f t="shared" si="1"/>
        <v>238496990</v>
      </c>
    </row>
    <row r="45" spans="1:13">
      <c r="A45" s="3" t="s">
        <v>122</v>
      </c>
      <c r="C45" s="10">
        <v>251101648</v>
      </c>
      <c r="D45" s="10"/>
      <c r="E45" s="10">
        <v>0</v>
      </c>
      <c r="F45" s="10"/>
      <c r="G45" s="10">
        <f t="shared" si="0"/>
        <v>251101648</v>
      </c>
      <c r="H45" s="10"/>
      <c r="I45" s="10">
        <v>3195803021</v>
      </c>
      <c r="J45" s="10"/>
      <c r="K45" s="10">
        <v>0</v>
      </c>
      <c r="L45" s="10"/>
      <c r="M45" s="10">
        <f t="shared" si="1"/>
        <v>3195803021</v>
      </c>
    </row>
    <row r="46" spans="1:13">
      <c r="A46" s="3" t="s">
        <v>122</v>
      </c>
      <c r="C46" s="10">
        <v>162054369</v>
      </c>
      <c r="D46" s="10"/>
      <c r="E46" s="10">
        <v>0</v>
      </c>
      <c r="F46" s="10"/>
      <c r="G46" s="10">
        <f t="shared" si="0"/>
        <v>162054369</v>
      </c>
      <c r="H46" s="10"/>
      <c r="I46" s="10">
        <v>1867003184</v>
      </c>
      <c r="J46" s="10"/>
      <c r="K46" s="10">
        <v>0</v>
      </c>
      <c r="L46" s="10"/>
      <c r="M46" s="10">
        <f t="shared" si="1"/>
        <v>1867003184</v>
      </c>
    </row>
    <row r="47" spans="1:13">
      <c r="A47" s="3" t="s">
        <v>147</v>
      </c>
      <c r="C47" s="10">
        <v>0</v>
      </c>
      <c r="D47" s="10"/>
      <c r="E47" s="10">
        <v>0</v>
      </c>
      <c r="F47" s="10"/>
      <c r="G47" s="10">
        <f t="shared" si="0"/>
        <v>0</v>
      </c>
      <c r="H47" s="10"/>
      <c r="I47" s="10">
        <v>8959352458</v>
      </c>
      <c r="J47" s="10"/>
      <c r="K47" s="10">
        <v>70008573</v>
      </c>
      <c r="L47" s="10"/>
      <c r="M47" s="10">
        <f t="shared" si="1"/>
        <v>8889343885</v>
      </c>
    </row>
    <row r="48" spans="1:13">
      <c r="A48" s="3" t="s">
        <v>122</v>
      </c>
      <c r="C48" s="10">
        <v>181225189</v>
      </c>
      <c r="D48" s="10"/>
      <c r="E48" s="10">
        <v>0</v>
      </c>
      <c r="F48" s="10"/>
      <c r="G48" s="10">
        <f t="shared" si="0"/>
        <v>181225189</v>
      </c>
      <c r="H48" s="10"/>
      <c r="I48" s="10">
        <v>550043784</v>
      </c>
      <c r="J48" s="10"/>
      <c r="K48" s="10">
        <v>0</v>
      </c>
      <c r="L48" s="10"/>
      <c r="M48" s="10">
        <f t="shared" si="1"/>
        <v>550043784</v>
      </c>
    </row>
    <row r="49" spans="1:13">
      <c r="A49" s="3" t="s">
        <v>147</v>
      </c>
      <c r="C49" s="10">
        <v>0</v>
      </c>
      <c r="D49" s="10"/>
      <c r="E49" s="10">
        <v>0</v>
      </c>
      <c r="F49" s="10"/>
      <c r="G49" s="10">
        <f t="shared" si="0"/>
        <v>0</v>
      </c>
      <c r="H49" s="10"/>
      <c r="I49" s="10">
        <v>9640033878</v>
      </c>
      <c r="J49" s="10"/>
      <c r="K49" s="10">
        <v>92260963</v>
      </c>
      <c r="L49" s="10"/>
      <c r="M49" s="10">
        <f t="shared" si="1"/>
        <v>9547772915</v>
      </c>
    </row>
    <row r="50" spans="1:13">
      <c r="A50" s="3" t="s">
        <v>147</v>
      </c>
      <c r="C50" s="10">
        <v>0</v>
      </c>
      <c r="D50" s="10"/>
      <c r="E50" s="10">
        <v>0</v>
      </c>
      <c r="F50" s="10"/>
      <c r="G50" s="10">
        <f t="shared" si="0"/>
        <v>0</v>
      </c>
      <c r="H50" s="10"/>
      <c r="I50" s="10">
        <v>2319064753</v>
      </c>
      <c r="J50" s="10"/>
      <c r="K50" s="10">
        <v>22194854</v>
      </c>
      <c r="L50" s="10"/>
      <c r="M50" s="10">
        <f t="shared" si="1"/>
        <v>2296869899</v>
      </c>
    </row>
    <row r="51" spans="1:13">
      <c r="A51" s="3" t="s">
        <v>147</v>
      </c>
      <c r="C51" s="10">
        <v>0</v>
      </c>
      <c r="D51" s="10"/>
      <c r="E51" s="10">
        <v>0</v>
      </c>
      <c r="F51" s="10"/>
      <c r="G51" s="10">
        <f t="shared" si="0"/>
        <v>0</v>
      </c>
      <c r="H51" s="10"/>
      <c r="I51" s="10">
        <v>6138700819</v>
      </c>
      <c r="J51" s="10"/>
      <c r="K51" s="10">
        <v>56732949</v>
      </c>
      <c r="L51" s="10"/>
      <c r="M51" s="10">
        <f t="shared" si="1"/>
        <v>6081967870</v>
      </c>
    </row>
    <row r="52" spans="1:13">
      <c r="A52" s="3" t="s">
        <v>147</v>
      </c>
      <c r="C52" s="10">
        <v>0</v>
      </c>
      <c r="D52" s="10"/>
      <c r="E52" s="10">
        <v>0</v>
      </c>
      <c r="F52" s="10"/>
      <c r="G52" s="10">
        <f t="shared" si="0"/>
        <v>0</v>
      </c>
      <c r="H52" s="10"/>
      <c r="I52" s="10">
        <v>773021584</v>
      </c>
      <c r="J52" s="10"/>
      <c r="K52" s="10">
        <v>7398284</v>
      </c>
      <c r="L52" s="10"/>
      <c r="M52" s="10">
        <f t="shared" si="1"/>
        <v>765623300</v>
      </c>
    </row>
    <row r="53" spans="1:13">
      <c r="A53" s="3" t="s">
        <v>147</v>
      </c>
      <c r="C53" s="10">
        <v>0</v>
      </c>
      <c r="D53" s="10"/>
      <c r="E53" s="10">
        <v>0</v>
      </c>
      <c r="F53" s="10"/>
      <c r="G53" s="10">
        <f t="shared" si="0"/>
        <v>0</v>
      </c>
      <c r="H53" s="10"/>
      <c r="I53" s="10">
        <v>1091324592</v>
      </c>
      <c r="J53" s="10"/>
      <c r="K53" s="10">
        <v>10444637</v>
      </c>
      <c r="L53" s="10"/>
      <c r="M53" s="10">
        <f t="shared" si="1"/>
        <v>1080879955</v>
      </c>
    </row>
    <row r="54" spans="1:13">
      <c r="A54" s="3" t="s">
        <v>147</v>
      </c>
      <c r="C54" s="10">
        <v>0</v>
      </c>
      <c r="D54" s="10"/>
      <c r="E54" s="10">
        <v>0</v>
      </c>
      <c r="F54" s="10"/>
      <c r="G54" s="10">
        <f t="shared" si="0"/>
        <v>0</v>
      </c>
      <c r="H54" s="10"/>
      <c r="I54" s="10">
        <v>6138700817</v>
      </c>
      <c r="J54" s="10"/>
      <c r="K54" s="10">
        <v>58751085</v>
      </c>
      <c r="L54" s="10"/>
      <c r="M54" s="10">
        <f t="shared" si="1"/>
        <v>6079949732</v>
      </c>
    </row>
    <row r="55" spans="1:13">
      <c r="A55" s="3" t="s">
        <v>147</v>
      </c>
      <c r="C55" s="10">
        <v>0</v>
      </c>
      <c r="D55" s="10"/>
      <c r="E55" s="10">
        <v>0</v>
      </c>
      <c r="F55" s="10"/>
      <c r="G55" s="10">
        <f t="shared" si="0"/>
        <v>0</v>
      </c>
      <c r="H55" s="10"/>
      <c r="I55" s="10">
        <v>2728311474</v>
      </c>
      <c r="J55" s="10"/>
      <c r="K55" s="10">
        <v>26111593</v>
      </c>
      <c r="L55" s="10"/>
      <c r="M55" s="10">
        <f t="shared" si="1"/>
        <v>2702199881</v>
      </c>
    </row>
    <row r="56" spans="1:13">
      <c r="A56" s="3" t="s">
        <v>147</v>
      </c>
      <c r="C56" s="10">
        <v>0</v>
      </c>
      <c r="D56" s="10"/>
      <c r="E56" s="10">
        <v>0</v>
      </c>
      <c r="F56" s="10"/>
      <c r="G56" s="10">
        <f t="shared" si="0"/>
        <v>0</v>
      </c>
      <c r="H56" s="10"/>
      <c r="I56" s="10">
        <v>9776449453</v>
      </c>
      <c r="J56" s="10"/>
      <c r="K56" s="10">
        <v>93566543</v>
      </c>
      <c r="L56" s="10"/>
      <c r="M56" s="10">
        <f t="shared" si="1"/>
        <v>9682882910</v>
      </c>
    </row>
    <row r="57" spans="1:13">
      <c r="A57" s="3" t="s">
        <v>147</v>
      </c>
      <c r="C57" s="10">
        <v>0</v>
      </c>
      <c r="D57" s="10"/>
      <c r="E57" s="10">
        <v>0</v>
      </c>
      <c r="F57" s="10"/>
      <c r="G57" s="10">
        <f t="shared" si="0"/>
        <v>0</v>
      </c>
      <c r="H57" s="10"/>
      <c r="I57" s="10">
        <v>15687790981</v>
      </c>
      <c r="J57" s="10"/>
      <c r="K57" s="10">
        <v>156543283</v>
      </c>
      <c r="L57" s="10"/>
      <c r="M57" s="10">
        <f t="shared" si="1"/>
        <v>15531247698</v>
      </c>
    </row>
    <row r="58" spans="1:13">
      <c r="A58" s="3" t="s">
        <v>147</v>
      </c>
      <c r="C58" s="10">
        <v>0</v>
      </c>
      <c r="D58" s="10"/>
      <c r="E58" s="10">
        <v>0</v>
      </c>
      <c r="F58" s="10"/>
      <c r="G58" s="10">
        <f t="shared" si="0"/>
        <v>0</v>
      </c>
      <c r="H58" s="10"/>
      <c r="I58" s="10">
        <v>7184553550</v>
      </c>
      <c r="J58" s="10"/>
      <c r="K58" s="10">
        <v>68760529</v>
      </c>
      <c r="L58" s="10"/>
      <c r="M58" s="10">
        <f t="shared" si="1"/>
        <v>7115793021</v>
      </c>
    </row>
    <row r="59" spans="1:13">
      <c r="A59" s="3" t="s">
        <v>147</v>
      </c>
      <c r="C59" s="10">
        <v>0</v>
      </c>
      <c r="D59" s="10"/>
      <c r="E59" s="10">
        <v>0</v>
      </c>
      <c r="F59" s="10"/>
      <c r="G59" s="10">
        <f t="shared" si="0"/>
        <v>0</v>
      </c>
      <c r="H59" s="10"/>
      <c r="I59" s="10">
        <v>12050042348</v>
      </c>
      <c r="J59" s="10"/>
      <c r="K59" s="10">
        <v>115326204</v>
      </c>
      <c r="L59" s="10"/>
      <c r="M59" s="10">
        <f t="shared" si="1"/>
        <v>11934716144</v>
      </c>
    </row>
    <row r="60" spans="1:13">
      <c r="A60" s="3" t="s">
        <v>147</v>
      </c>
      <c r="C60" s="10">
        <v>0</v>
      </c>
      <c r="D60" s="10"/>
      <c r="E60" s="10">
        <v>0</v>
      </c>
      <c r="F60" s="10"/>
      <c r="G60" s="10">
        <f t="shared" si="0"/>
        <v>0</v>
      </c>
      <c r="H60" s="10"/>
      <c r="I60" s="10">
        <v>7184553550</v>
      </c>
      <c r="J60" s="10"/>
      <c r="K60" s="10">
        <v>68760529</v>
      </c>
      <c r="L60" s="10"/>
      <c r="M60" s="10">
        <f t="shared" si="1"/>
        <v>7115793021</v>
      </c>
    </row>
    <row r="61" spans="1:13">
      <c r="A61" s="3" t="s">
        <v>147</v>
      </c>
      <c r="C61" s="10">
        <v>0</v>
      </c>
      <c r="D61" s="10"/>
      <c r="E61" s="10">
        <v>0</v>
      </c>
      <c r="F61" s="10"/>
      <c r="G61" s="10">
        <f t="shared" si="0"/>
        <v>0</v>
      </c>
      <c r="H61" s="10"/>
      <c r="I61" s="10">
        <v>295567072</v>
      </c>
      <c r="J61" s="10"/>
      <c r="K61" s="10">
        <v>2828756</v>
      </c>
      <c r="L61" s="10"/>
      <c r="M61" s="10">
        <f t="shared" si="1"/>
        <v>292738316</v>
      </c>
    </row>
    <row r="62" spans="1:13">
      <c r="A62" s="3" t="s">
        <v>122</v>
      </c>
      <c r="C62" s="10">
        <v>32727523</v>
      </c>
      <c r="D62" s="10"/>
      <c r="E62" s="10">
        <v>0</v>
      </c>
      <c r="F62" s="10"/>
      <c r="G62" s="10">
        <f t="shared" si="0"/>
        <v>32727523</v>
      </c>
      <c r="H62" s="10"/>
      <c r="I62" s="10">
        <v>372104635</v>
      </c>
      <c r="J62" s="10"/>
      <c r="K62" s="10">
        <v>0</v>
      </c>
      <c r="L62" s="10"/>
      <c r="M62" s="10">
        <f t="shared" si="1"/>
        <v>372104635</v>
      </c>
    </row>
    <row r="63" spans="1:13">
      <c r="A63" s="3" t="s">
        <v>122</v>
      </c>
      <c r="C63" s="10">
        <v>303722064</v>
      </c>
      <c r="D63" s="10"/>
      <c r="E63" s="10">
        <v>0</v>
      </c>
      <c r="F63" s="10"/>
      <c r="G63" s="10">
        <f t="shared" si="0"/>
        <v>303722064</v>
      </c>
      <c r="H63" s="10"/>
      <c r="I63" s="10">
        <v>4423081256</v>
      </c>
      <c r="J63" s="10"/>
      <c r="K63" s="10">
        <v>0</v>
      </c>
      <c r="L63" s="10"/>
      <c r="M63" s="10">
        <f t="shared" si="1"/>
        <v>4423081256</v>
      </c>
    </row>
    <row r="64" spans="1:13">
      <c r="A64" s="3" t="s">
        <v>147</v>
      </c>
      <c r="C64" s="10">
        <v>0</v>
      </c>
      <c r="D64" s="10"/>
      <c r="E64" s="10">
        <v>0</v>
      </c>
      <c r="F64" s="10"/>
      <c r="G64" s="10">
        <f t="shared" si="0"/>
        <v>0</v>
      </c>
      <c r="H64" s="10"/>
      <c r="I64" s="10">
        <v>7856557376</v>
      </c>
      <c r="J64" s="10"/>
      <c r="K64" s="10">
        <v>123182241</v>
      </c>
      <c r="L64" s="10"/>
      <c r="M64" s="10">
        <f t="shared" si="1"/>
        <v>7733375135</v>
      </c>
    </row>
    <row r="65" spans="1:13">
      <c r="A65" s="3" t="s">
        <v>147</v>
      </c>
      <c r="C65" s="10">
        <v>0</v>
      </c>
      <c r="D65" s="10"/>
      <c r="E65" s="10">
        <v>0</v>
      </c>
      <c r="F65" s="10"/>
      <c r="G65" s="10">
        <f t="shared" si="0"/>
        <v>0</v>
      </c>
      <c r="H65" s="10"/>
      <c r="I65" s="10">
        <v>471393442</v>
      </c>
      <c r="J65" s="10"/>
      <c r="K65" s="10">
        <v>7390934</v>
      </c>
      <c r="L65" s="10"/>
      <c r="M65" s="10">
        <f t="shared" si="1"/>
        <v>464002508</v>
      </c>
    </row>
    <row r="66" spans="1:13">
      <c r="A66" s="3" t="s">
        <v>122</v>
      </c>
      <c r="C66" s="10">
        <v>2753721940</v>
      </c>
      <c r="D66" s="10"/>
      <c r="E66" s="10">
        <v>0</v>
      </c>
      <c r="F66" s="10"/>
      <c r="G66" s="10">
        <f t="shared" si="0"/>
        <v>2753721940</v>
      </c>
      <c r="H66" s="10"/>
      <c r="I66" s="10">
        <v>5411054683</v>
      </c>
      <c r="J66" s="10"/>
      <c r="K66" s="10">
        <v>0</v>
      </c>
      <c r="L66" s="10"/>
      <c r="M66" s="10">
        <f t="shared" si="1"/>
        <v>5411054683</v>
      </c>
    </row>
    <row r="67" spans="1:13">
      <c r="A67" s="3" t="s">
        <v>122</v>
      </c>
      <c r="C67" s="10">
        <v>1016729306</v>
      </c>
      <c r="D67" s="10"/>
      <c r="E67" s="10">
        <v>0</v>
      </c>
      <c r="F67" s="10"/>
      <c r="G67" s="10">
        <f t="shared" si="0"/>
        <v>1016729306</v>
      </c>
      <c r="H67" s="10"/>
      <c r="I67" s="10">
        <v>2451624642</v>
      </c>
      <c r="J67" s="10"/>
      <c r="K67" s="10">
        <v>0</v>
      </c>
      <c r="L67" s="10"/>
      <c r="M67" s="10">
        <f t="shared" si="1"/>
        <v>2451624642</v>
      </c>
    </row>
    <row r="68" spans="1:13">
      <c r="A68" s="3" t="s">
        <v>122</v>
      </c>
      <c r="C68" s="10">
        <v>2255387688</v>
      </c>
      <c r="D68" s="10"/>
      <c r="E68" s="10">
        <v>0</v>
      </c>
      <c r="F68" s="10"/>
      <c r="G68" s="10">
        <f t="shared" si="0"/>
        <v>2255387688</v>
      </c>
      <c r="H68" s="10"/>
      <c r="I68" s="10">
        <v>3715341459</v>
      </c>
      <c r="J68" s="10"/>
      <c r="K68" s="10">
        <v>0</v>
      </c>
      <c r="L68" s="10"/>
      <c r="M68" s="10">
        <f t="shared" si="1"/>
        <v>3715341459</v>
      </c>
    </row>
    <row r="69" spans="1:13">
      <c r="A69" s="3" t="s">
        <v>122</v>
      </c>
      <c r="C69" s="10">
        <v>149870274</v>
      </c>
      <c r="D69" s="10"/>
      <c r="E69" s="10">
        <v>0</v>
      </c>
      <c r="F69" s="10"/>
      <c r="G69" s="10">
        <f t="shared" si="0"/>
        <v>149870274</v>
      </c>
      <c r="H69" s="10"/>
      <c r="I69" s="10">
        <v>594763492</v>
      </c>
      <c r="J69" s="10"/>
      <c r="K69" s="10">
        <v>0</v>
      </c>
      <c r="L69" s="10"/>
      <c r="M69" s="10">
        <f t="shared" si="1"/>
        <v>594763492</v>
      </c>
    </row>
    <row r="70" spans="1:13">
      <c r="A70" s="3" t="s">
        <v>147</v>
      </c>
      <c r="C70" s="10">
        <v>4386045466</v>
      </c>
      <c r="D70" s="10"/>
      <c r="E70" s="10">
        <v>9731155</v>
      </c>
      <c r="F70" s="10"/>
      <c r="G70" s="10">
        <f t="shared" si="0"/>
        <v>4376314311</v>
      </c>
      <c r="H70" s="10"/>
      <c r="I70" s="10">
        <v>7890702986</v>
      </c>
      <c r="J70" s="10"/>
      <c r="K70" s="10">
        <v>94067833</v>
      </c>
      <c r="L70" s="10"/>
      <c r="M70" s="10">
        <f t="shared" si="1"/>
        <v>7796635153</v>
      </c>
    </row>
    <row r="71" spans="1:13">
      <c r="A71" s="3" t="s">
        <v>147</v>
      </c>
      <c r="C71" s="10">
        <v>4599998904</v>
      </c>
      <c r="D71" s="10"/>
      <c r="E71" s="10">
        <v>10205846</v>
      </c>
      <c r="F71" s="10"/>
      <c r="G71" s="10">
        <f t="shared" si="0"/>
        <v>4589793058</v>
      </c>
      <c r="H71" s="10"/>
      <c r="I71" s="10">
        <v>8275615342</v>
      </c>
      <c r="J71" s="10"/>
      <c r="K71" s="10">
        <v>98656509</v>
      </c>
      <c r="L71" s="10"/>
      <c r="M71" s="10">
        <f t="shared" si="1"/>
        <v>8176958833</v>
      </c>
    </row>
    <row r="72" spans="1:13">
      <c r="A72" s="3" t="s">
        <v>147</v>
      </c>
      <c r="C72" s="10">
        <v>4211324231</v>
      </c>
      <c r="D72" s="10"/>
      <c r="E72" s="10">
        <v>6695114</v>
      </c>
      <c r="F72" s="10"/>
      <c r="G72" s="10">
        <f t="shared" si="0"/>
        <v>4204629117</v>
      </c>
      <c r="H72" s="10"/>
      <c r="I72" s="10">
        <v>7673242015</v>
      </c>
      <c r="J72" s="10"/>
      <c r="K72" s="10">
        <v>90003296</v>
      </c>
      <c r="L72" s="10"/>
      <c r="M72" s="10">
        <f t="shared" si="1"/>
        <v>7583238719</v>
      </c>
    </row>
    <row r="73" spans="1:13">
      <c r="A73" s="3" t="s">
        <v>147</v>
      </c>
      <c r="C73" s="10">
        <v>5586259244</v>
      </c>
      <c r="D73" s="10"/>
      <c r="E73" s="10">
        <v>10569775</v>
      </c>
      <c r="F73" s="10"/>
      <c r="G73" s="10">
        <f t="shared" ref="G73:G89" si="2">C73-E73</f>
        <v>5575689469</v>
      </c>
      <c r="H73" s="10"/>
      <c r="I73" s="10">
        <v>10116670194</v>
      </c>
      <c r="J73" s="10"/>
      <c r="K73" s="10">
        <v>119590359</v>
      </c>
      <c r="L73" s="10"/>
      <c r="M73" s="10">
        <f t="shared" ref="M73:M89" si="3">I73-K73</f>
        <v>9997079835</v>
      </c>
    </row>
    <row r="74" spans="1:13">
      <c r="A74" s="3" t="s">
        <v>147</v>
      </c>
      <c r="C74" s="10">
        <v>1270583299</v>
      </c>
      <c r="D74" s="10"/>
      <c r="E74" s="10">
        <v>779283</v>
      </c>
      <c r="F74" s="10"/>
      <c r="G74" s="10">
        <f t="shared" si="2"/>
        <v>1269804016</v>
      </c>
      <c r="H74" s="10"/>
      <c r="I74" s="10">
        <v>2360446307</v>
      </c>
      <c r="J74" s="10"/>
      <c r="K74" s="10">
        <v>27005933</v>
      </c>
      <c r="L74" s="10"/>
      <c r="M74" s="10">
        <f t="shared" si="3"/>
        <v>2333440374</v>
      </c>
    </row>
    <row r="75" spans="1:13">
      <c r="A75" s="3" t="s">
        <v>147</v>
      </c>
      <c r="C75" s="10">
        <v>3697094393</v>
      </c>
      <c r="D75" s="10"/>
      <c r="E75" s="10">
        <v>10095085</v>
      </c>
      <c r="F75" s="10"/>
      <c r="G75" s="10">
        <f t="shared" si="2"/>
        <v>3686999308</v>
      </c>
      <c r="H75" s="10"/>
      <c r="I75" s="10">
        <v>6471066993</v>
      </c>
      <c r="J75" s="10"/>
      <c r="K75" s="10">
        <v>76848436</v>
      </c>
      <c r="L75" s="10"/>
      <c r="M75" s="10">
        <f t="shared" si="3"/>
        <v>6394218557</v>
      </c>
    </row>
    <row r="76" spans="1:13">
      <c r="A76" s="3" t="s">
        <v>147</v>
      </c>
      <c r="C76" s="10">
        <v>431637355</v>
      </c>
      <c r="D76" s="10"/>
      <c r="E76" s="10">
        <v>454912</v>
      </c>
      <c r="F76" s="10"/>
      <c r="G76" s="10">
        <f t="shared" si="2"/>
        <v>431182443</v>
      </c>
      <c r="H76" s="10"/>
      <c r="I76" s="10">
        <v>794925007</v>
      </c>
      <c r="J76" s="10"/>
      <c r="K76" s="10">
        <v>9197128</v>
      </c>
      <c r="L76" s="10"/>
      <c r="M76" s="10">
        <f t="shared" si="3"/>
        <v>785727879</v>
      </c>
    </row>
    <row r="77" spans="1:13">
      <c r="A77" s="3" t="s">
        <v>147</v>
      </c>
      <c r="C77" s="10">
        <v>641860310</v>
      </c>
      <c r="D77" s="10"/>
      <c r="E77" s="10">
        <v>1424071</v>
      </c>
      <c r="F77" s="10"/>
      <c r="G77" s="10">
        <f t="shared" si="2"/>
        <v>640436239</v>
      </c>
      <c r="H77" s="10"/>
      <c r="I77" s="10">
        <v>1154737012</v>
      </c>
      <c r="J77" s="10"/>
      <c r="K77" s="10">
        <v>13766024</v>
      </c>
      <c r="L77" s="10"/>
      <c r="M77" s="10">
        <f t="shared" si="3"/>
        <v>1140970988</v>
      </c>
    </row>
    <row r="78" spans="1:13">
      <c r="A78" s="3" t="s">
        <v>147</v>
      </c>
      <c r="C78" s="10">
        <v>3014984805</v>
      </c>
      <c r="D78" s="10"/>
      <c r="E78" s="10">
        <v>-6319317</v>
      </c>
      <c r="F78" s="10"/>
      <c r="G78" s="10">
        <f t="shared" si="2"/>
        <v>3021304122</v>
      </c>
      <c r="H78" s="10"/>
      <c r="I78" s="10">
        <v>5899916309</v>
      </c>
      <c r="J78" s="10"/>
      <c r="K78" s="10">
        <v>63104168</v>
      </c>
      <c r="L78" s="10"/>
      <c r="M78" s="10">
        <f t="shared" si="3"/>
        <v>5836812141</v>
      </c>
    </row>
    <row r="79" spans="1:13">
      <c r="A79" s="3" t="s">
        <v>147</v>
      </c>
      <c r="C79" s="10">
        <v>1384376802</v>
      </c>
      <c r="D79" s="10"/>
      <c r="E79" s="10">
        <v>-1740532</v>
      </c>
      <c r="F79" s="10"/>
      <c r="G79" s="10">
        <f t="shared" si="2"/>
        <v>1386117334</v>
      </c>
      <c r="H79" s="10"/>
      <c r="I79" s="10">
        <v>2666568570</v>
      </c>
      <c r="J79" s="10"/>
      <c r="K79" s="10">
        <v>29114350</v>
      </c>
      <c r="L79" s="10"/>
      <c r="M79" s="10">
        <f t="shared" si="3"/>
        <v>2637454220</v>
      </c>
    </row>
    <row r="80" spans="1:13">
      <c r="A80" s="3" t="s">
        <v>147</v>
      </c>
      <c r="C80" s="10">
        <v>5926710957</v>
      </c>
      <c r="D80" s="10"/>
      <c r="E80" s="10">
        <v>17009742</v>
      </c>
      <c r="F80" s="10"/>
      <c r="G80" s="10">
        <f t="shared" si="2"/>
        <v>5909701215</v>
      </c>
      <c r="H80" s="10"/>
      <c r="I80" s="10">
        <v>10344519157</v>
      </c>
      <c r="J80" s="10"/>
      <c r="K80" s="10">
        <v>123320635</v>
      </c>
      <c r="L80" s="10"/>
      <c r="M80" s="10">
        <f t="shared" si="3"/>
        <v>10221198522</v>
      </c>
    </row>
    <row r="81" spans="1:13">
      <c r="A81" s="3" t="s">
        <v>147</v>
      </c>
      <c r="C81" s="10">
        <v>9226741988</v>
      </c>
      <c r="D81" s="10"/>
      <c r="E81" s="10">
        <v>20471028</v>
      </c>
      <c r="F81" s="10"/>
      <c r="G81" s="10">
        <f t="shared" si="2"/>
        <v>9206270960</v>
      </c>
      <c r="H81" s="10"/>
      <c r="I81" s="10">
        <v>16599344706</v>
      </c>
      <c r="J81" s="10"/>
      <c r="K81" s="10">
        <v>197886601</v>
      </c>
      <c r="L81" s="10"/>
      <c r="M81" s="10">
        <f t="shared" si="3"/>
        <v>16401458105</v>
      </c>
    </row>
    <row r="82" spans="1:13">
      <c r="A82" s="3" t="s">
        <v>147</v>
      </c>
      <c r="C82" s="10">
        <v>4133689978</v>
      </c>
      <c r="D82" s="10"/>
      <c r="E82" s="10">
        <v>7163871</v>
      </c>
      <c r="F82" s="10"/>
      <c r="G82" s="10">
        <f t="shared" si="2"/>
        <v>4126526107</v>
      </c>
      <c r="H82" s="10"/>
      <c r="I82" s="10">
        <v>7510128316</v>
      </c>
      <c r="J82" s="10"/>
      <c r="K82" s="10">
        <v>88415061</v>
      </c>
      <c r="L82" s="10"/>
      <c r="M82" s="10">
        <f t="shared" si="3"/>
        <v>7421713255</v>
      </c>
    </row>
    <row r="83" spans="1:13">
      <c r="A83" s="3" t="s">
        <v>147</v>
      </c>
      <c r="C83" s="10">
        <v>6908193916</v>
      </c>
      <c r="D83" s="10"/>
      <c r="E83" s="10">
        <v>11416306</v>
      </c>
      <c r="F83" s="10"/>
      <c r="G83" s="10">
        <f t="shared" si="2"/>
        <v>6896777610</v>
      </c>
      <c r="H83" s="10"/>
      <c r="I83" s="10">
        <v>12571207610</v>
      </c>
      <c r="J83" s="10"/>
      <c r="K83" s="10">
        <v>147692037</v>
      </c>
      <c r="L83" s="10"/>
      <c r="M83" s="10">
        <f t="shared" si="3"/>
        <v>12423515573</v>
      </c>
    </row>
    <row r="84" spans="1:13">
      <c r="A84" s="3" t="s">
        <v>147</v>
      </c>
      <c r="C84" s="10">
        <v>4038183133</v>
      </c>
      <c r="D84" s="10"/>
      <c r="E84" s="10">
        <v>4865578</v>
      </c>
      <c r="F84" s="10"/>
      <c r="G84" s="10">
        <f t="shared" si="2"/>
        <v>4033317555</v>
      </c>
      <c r="H84" s="10"/>
      <c r="I84" s="10">
        <v>7414621471</v>
      </c>
      <c r="J84" s="10"/>
      <c r="K84" s="10">
        <v>86116768</v>
      </c>
      <c r="L84" s="10"/>
      <c r="M84" s="10">
        <f t="shared" si="3"/>
        <v>7328504703</v>
      </c>
    </row>
    <row r="85" spans="1:13">
      <c r="A85" s="3" t="s">
        <v>147</v>
      </c>
      <c r="C85" s="10">
        <v>149509087</v>
      </c>
      <c r="D85" s="10"/>
      <c r="E85" s="10">
        <v>-199766</v>
      </c>
      <c r="F85" s="10"/>
      <c r="G85" s="10">
        <f t="shared" si="2"/>
        <v>149708853</v>
      </c>
      <c r="H85" s="10"/>
      <c r="I85" s="10">
        <v>288413177</v>
      </c>
      <c r="J85" s="10"/>
      <c r="K85" s="10">
        <v>3142846</v>
      </c>
      <c r="L85" s="10"/>
      <c r="M85" s="10">
        <f t="shared" si="3"/>
        <v>285270331</v>
      </c>
    </row>
    <row r="86" spans="1:13">
      <c r="A86" s="3" t="s">
        <v>147</v>
      </c>
      <c r="C86" s="10">
        <v>11478113734</v>
      </c>
      <c r="D86" s="10"/>
      <c r="E86" s="10">
        <v>13303201</v>
      </c>
      <c r="F86" s="10"/>
      <c r="G86" s="10">
        <f t="shared" si="2"/>
        <v>11464810533</v>
      </c>
      <c r="H86" s="10"/>
      <c r="I86" s="10">
        <v>21094552072</v>
      </c>
      <c r="J86" s="10"/>
      <c r="K86" s="10">
        <v>244714819</v>
      </c>
      <c r="L86" s="10"/>
      <c r="M86" s="10">
        <f t="shared" si="3"/>
        <v>20849837253</v>
      </c>
    </row>
    <row r="87" spans="1:13">
      <c r="A87" s="3" t="s">
        <v>147</v>
      </c>
      <c r="C87" s="10">
        <v>664887376</v>
      </c>
      <c r="D87" s="10"/>
      <c r="E87" s="10">
        <v>225477</v>
      </c>
      <c r="F87" s="10"/>
      <c r="G87" s="10">
        <f t="shared" si="2"/>
        <v>664661899</v>
      </c>
      <c r="H87" s="10"/>
      <c r="I87" s="10">
        <v>1241873656</v>
      </c>
      <c r="J87" s="10"/>
      <c r="K87" s="10">
        <v>14110174</v>
      </c>
      <c r="L87" s="10"/>
      <c r="M87" s="10">
        <f t="shared" si="3"/>
        <v>1227763482</v>
      </c>
    </row>
    <row r="88" spans="1:13">
      <c r="A88" s="3" t="s">
        <v>147</v>
      </c>
      <c r="C88" s="10">
        <v>59572602</v>
      </c>
      <c r="D88" s="10"/>
      <c r="E88" s="10">
        <v>1442891</v>
      </c>
      <c r="F88" s="10"/>
      <c r="G88" s="10">
        <f t="shared" si="2"/>
        <v>58129711</v>
      </c>
      <c r="H88" s="10"/>
      <c r="I88" s="10">
        <v>59572602</v>
      </c>
      <c r="J88" s="10"/>
      <c r="K88" s="10">
        <v>1442891</v>
      </c>
      <c r="L88" s="10"/>
      <c r="M88" s="10">
        <f t="shared" si="3"/>
        <v>58129711</v>
      </c>
    </row>
    <row r="89" spans="1:13" ht="24.75" thickBot="1">
      <c r="A89" s="3" t="s">
        <v>147</v>
      </c>
      <c r="C89" s="10">
        <v>580832874</v>
      </c>
      <c r="D89" s="10"/>
      <c r="E89" s="10">
        <v>14068186</v>
      </c>
      <c r="F89" s="10"/>
      <c r="G89" s="10">
        <f t="shared" si="2"/>
        <v>566764688</v>
      </c>
      <c r="H89" s="10"/>
      <c r="I89" s="10">
        <v>580832874</v>
      </c>
      <c r="J89" s="10"/>
      <c r="K89" s="10">
        <v>14068186</v>
      </c>
      <c r="L89" s="10"/>
      <c r="M89" s="10">
        <f t="shared" si="3"/>
        <v>566764688</v>
      </c>
    </row>
    <row r="90" spans="1:13" ht="24.75" thickBot="1">
      <c r="A90" s="3" t="s">
        <v>38</v>
      </c>
      <c r="C90" s="8">
        <f>SUM(C8:C89)</f>
        <v>122921392481</v>
      </c>
      <c r="E90" s="8">
        <f>SUM(E8:E89)</f>
        <v>131661906</v>
      </c>
      <c r="G90" s="8">
        <f>SUM(G8:G89)</f>
        <v>122789730575</v>
      </c>
      <c r="I90" s="8">
        <f>SUM(I8:I89)</f>
        <v>603764909539</v>
      </c>
      <c r="K90" s="8">
        <f>SUM(K8:K89)</f>
        <v>2701084984</v>
      </c>
      <c r="M90" s="8">
        <f>SUM(M8:M89)</f>
        <v>601063824555</v>
      </c>
    </row>
    <row r="91" spans="1:13" ht="24.75" thickTop="1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G20" sqref="G20"/>
    </sheetView>
  </sheetViews>
  <sheetFormatPr defaultRowHeight="24"/>
  <cols>
    <col min="1" max="1" width="31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</row>
    <row r="3" spans="1:5" ht="24.75">
      <c r="A3" s="20" t="s">
        <v>198</v>
      </c>
      <c r="B3" s="20" t="s">
        <v>198</v>
      </c>
      <c r="C3" s="20" t="s">
        <v>198</v>
      </c>
      <c r="D3" s="20" t="s">
        <v>198</v>
      </c>
      <c r="E3" s="20" t="s">
        <v>198</v>
      </c>
    </row>
    <row r="4" spans="1:5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</row>
    <row r="6" spans="1:5" ht="24.75">
      <c r="A6" s="19" t="s">
        <v>257</v>
      </c>
      <c r="C6" s="19" t="s">
        <v>200</v>
      </c>
      <c r="E6" s="19" t="s">
        <v>6</v>
      </c>
    </row>
    <row r="7" spans="1:5" ht="24.75">
      <c r="A7" s="19" t="s">
        <v>257</v>
      </c>
      <c r="C7" s="19" t="s">
        <v>111</v>
      </c>
      <c r="E7" s="19" t="s">
        <v>111</v>
      </c>
    </row>
    <row r="8" spans="1:5">
      <c r="A8" s="3" t="s">
        <v>258</v>
      </c>
      <c r="C8" s="6">
        <v>0</v>
      </c>
      <c r="D8" s="7"/>
      <c r="E8" s="6">
        <v>73305003</v>
      </c>
    </row>
    <row r="9" spans="1:5">
      <c r="A9" s="3" t="s">
        <v>263</v>
      </c>
      <c r="C9" s="6">
        <v>0</v>
      </c>
      <c r="D9" s="7"/>
      <c r="E9" s="6">
        <v>339784553</v>
      </c>
    </row>
    <row r="10" spans="1:5">
      <c r="A10" s="3" t="s">
        <v>38</v>
      </c>
      <c r="C10" s="8">
        <f>SUM(C8:C9)</f>
        <v>0</v>
      </c>
      <c r="D10" s="7"/>
      <c r="E10" s="8">
        <f>SUM(E8:E9)</f>
        <v>413089556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O8" sqref="O8"/>
    </sheetView>
  </sheetViews>
  <sheetFormatPr defaultRowHeight="24"/>
  <cols>
    <col min="1" max="1" width="13.57031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1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1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.75">
      <c r="A3" s="20" t="s">
        <v>198</v>
      </c>
      <c r="B3" s="20" t="s">
        <v>198</v>
      </c>
      <c r="C3" s="20" t="s">
        <v>198</v>
      </c>
      <c r="D3" s="20" t="s">
        <v>198</v>
      </c>
      <c r="E3" s="20" t="s">
        <v>198</v>
      </c>
      <c r="F3" s="20" t="s">
        <v>198</v>
      </c>
      <c r="G3" s="20" t="s">
        <v>198</v>
      </c>
      <c r="H3" s="20" t="s">
        <v>198</v>
      </c>
      <c r="I3" s="20" t="s">
        <v>198</v>
      </c>
      <c r="J3" s="20" t="s">
        <v>198</v>
      </c>
      <c r="K3" s="20" t="s">
        <v>198</v>
      </c>
      <c r="L3" s="20" t="s">
        <v>198</v>
      </c>
      <c r="M3" s="20" t="s">
        <v>198</v>
      </c>
      <c r="N3" s="20" t="s">
        <v>198</v>
      </c>
      <c r="O3" s="20" t="s">
        <v>198</v>
      </c>
      <c r="P3" s="20" t="s">
        <v>198</v>
      </c>
      <c r="Q3" s="20" t="s">
        <v>198</v>
      </c>
      <c r="R3" s="20" t="s">
        <v>198</v>
      </c>
      <c r="S3" s="20" t="s">
        <v>198</v>
      </c>
    </row>
    <row r="4" spans="1:19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19" ht="24.75">
      <c r="A6" s="19" t="s">
        <v>3</v>
      </c>
      <c r="C6" s="19" t="s">
        <v>207</v>
      </c>
      <c r="D6" s="19" t="s">
        <v>207</v>
      </c>
      <c r="E6" s="19" t="s">
        <v>207</v>
      </c>
      <c r="F6" s="19" t="s">
        <v>207</v>
      </c>
      <c r="G6" s="19" t="s">
        <v>207</v>
      </c>
      <c r="I6" s="19" t="s">
        <v>200</v>
      </c>
      <c r="J6" s="19" t="s">
        <v>200</v>
      </c>
      <c r="K6" s="19" t="s">
        <v>200</v>
      </c>
      <c r="L6" s="19" t="s">
        <v>200</v>
      </c>
      <c r="M6" s="19" t="s">
        <v>200</v>
      </c>
      <c r="O6" s="19" t="s">
        <v>201</v>
      </c>
      <c r="P6" s="19" t="s">
        <v>201</v>
      </c>
      <c r="Q6" s="19" t="s">
        <v>201</v>
      </c>
      <c r="R6" s="19" t="s">
        <v>201</v>
      </c>
      <c r="S6" s="19" t="s">
        <v>201</v>
      </c>
    </row>
    <row r="7" spans="1:19" ht="24.75">
      <c r="A7" s="19" t="s">
        <v>3</v>
      </c>
      <c r="C7" s="19" t="s">
        <v>208</v>
      </c>
      <c r="E7" s="19" t="s">
        <v>209</v>
      </c>
      <c r="G7" s="19" t="s">
        <v>210</v>
      </c>
      <c r="I7" s="19" t="s">
        <v>211</v>
      </c>
      <c r="K7" s="19" t="s">
        <v>205</v>
      </c>
      <c r="M7" s="19" t="s">
        <v>212</v>
      </c>
      <c r="O7" s="19" t="s">
        <v>211</v>
      </c>
      <c r="Q7" s="19" t="s">
        <v>205</v>
      </c>
      <c r="S7" s="19" t="s">
        <v>212</v>
      </c>
    </row>
    <row r="8" spans="1:19">
      <c r="A8" s="3" t="s">
        <v>17</v>
      </c>
      <c r="C8" s="7" t="s">
        <v>213</v>
      </c>
      <c r="D8" s="7"/>
      <c r="E8" s="6">
        <v>154050050</v>
      </c>
      <c r="F8" s="7"/>
      <c r="G8" s="6">
        <v>300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6">
        <v>46215015000</v>
      </c>
      <c r="P8" s="7"/>
      <c r="Q8" s="6">
        <v>0</v>
      </c>
      <c r="R8" s="7"/>
      <c r="S8" s="6">
        <v>46215015000</v>
      </c>
    </row>
    <row r="9" spans="1:19">
      <c r="A9" s="3" t="s">
        <v>22</v>
      </c>
      <c r="C9" s="7" t="s">
        <v>214</v>
      </c>
      <c r="D9" s="7"/>
      <c r="E9" s="6">
        <v>93988618</v>
      </c>
      <c r="F9" s="7"/>
      <c r="G9" s="6">
        <v>3750</v>
      </c>
      <c r="H9" s="7"/>
      <c r="I9" s="6">
        <v>0</v>
      </c>
      <c r="J9" s="7"/>
      <c r="K9" s="6">
        <v>0</v>
      </c>
      <c r="L9" s="7"/>
      <c r="M9" s="6">
        <v>0</v>
      </c>
      <c r="N9" s="7"/>
      <c r="O9" s="6">
        <v>352457317500</v>
      </c>
      <c r="P9" s="7"/>
      <c r="Q9" s="6">
        <v>0</v>
      </c>
      <c r="R9" s="7"/>
      <c r="S9" s="6">
        <v>352457317500</v>
      </c>
    </row>
    <row r="10" spans="1:19" ht="24.75">
      <c r="A10" s="4" t="s">
        <v>38</v>
      </c>
      <c r="C10" s="7" t="s">
        <v>38</v>
      </c>
      <c r="D10" s="7"/>
      <c r="E10" s="7" t="s">
        <v>38</v>
      </c>
      <c r="F10" s="7"/>
      <c r="G10" s="7" t="s">
        <v>38</v>
      </c>
      <c r="H10" s="7"/>
      <c r="I10" s="8">
        <f>SUM(I8:I9)</f>
        <v>0</v>
      </c>
      <c r="J10" s="7"/>
      <c r="K10" s="8">
        <f>SUM(K8:K9)</f>
        <v>0</v>
      </c>
      <c r="L10" s="7"/>
      <c r="M10" s="8">
        <f>SUM(M8:M9)</f>
        <v>0</v>
      </c>
      <c r="N10" s="7"/>
      <c r="O10" s="8">
        <f>SUM(O8:O9)</f>
        <v>398672332500</v>
      </c>
      <c r="P10" s="7"/>
      <c r="Q10" s="8">
        <f>SUM(Q8:Q9)</f>
        <v>0</v>
      </c>
      <c r="R10" s="7"/>
      <c r="S10" s="8">
        <f>SUM(S8:S9)</f>
        <v>398672332500</v>
      </c>
    </row>
    <row r="11" spans="1:19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4"/>
  <sheetViews>
    <sheetView rightToLeft="1" topLeftCell="A28" workbookViewId="0">
      <selection activeCell="Q41" sqref="Q41"/>
    </sheetView>
  </sheetViews>
  <sheetFormatPr defaultRowHeight="24"/>
  <cols>
    <col min="1" max="1" width="32.28515625" style="3" bestFit="1" customWidth="1"/>
    <col min="2" max="2" width="1" style="3" customWidth="1"/>
    <col min="3" max="3" width="19" style="3" customWidth="1"/>
    <col min="4" max="4" width="1" style="3" customWidth="1"/>
    <col min="5" max="5" width="24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>
      <c r="A3" s="20" t="s">
        <v>198</v>
      </c>
      <c r="B3" s="20" t="s">
        <v>198</v>
      </c>
      <c r="C3" s="20" t="s">
        <v>198</v>
      </c>
      <c r="D3" s="20" t="s">
        <v>198</v>
      </c>
      <c r="E3" s="20" t="s">
        <v>198</v>
      </c>
      <c r="F3" s="20" t="s">
        <v>198</v>
      </c>
      <c r="G3" s="20" t="s">
        <v>198</v>
      </c>
      <c r="H3" s="20" t="s">
        <v>198</v>
      </c>
      <c r="I3" s="20" t="s">
        <v>198</v>
      </c>
      <c r="J3" s="20" t="s">
        <v>198</v>
      </c>
      <c r="K3" s="20" t="s">
        <v>198</v>
      </c>
      <c r="L3" s="20" t="s">
        <v>198</v>
      </c>
      <c r="M3" s="20" t="s">
        <v>198</v>
      </c>
      <c r="N3" s="20" t="s">
        <v>198</v>
      </c>
      <c r="O3" s="20" t="s">
        <v>198</v>
      </c>
      <c r="P3" s="20" t="s">
        <v>198</v>
      </c>
      <c r="Q3" s="20" t="s">
        <v>198</v>
      </c>
    </row>
    <row r="4" spans="1:17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>
      <c r="A6" s="19" t="s">
        <v>3</v>
      </c>
      <c r="C6" s="19" t="s">
        <v>200</v>
      </c>
      <c r="D6" s="19" t="s">
        <v>200</v>
      </c>
      <c r="E6" s="19" t="s">
        <v>200</v>
      </c>
      <c r="F6" s="19" t="s">
        <v>200</v>
      </c>
      <c r="G6" s="19" t="s">
        <v>200</v>
      </c>
      <c r="H6" s="19" t="s">
        <v>200</v>
      </c>
      <c r="I6" s="19" t="s">
        <v>200</v>
      </c>
      <c r="K6" s="19" t="s">
        <v>201</v>
      </c>
      <c r="L6" s="19" t="s">
        <v>201</v>
      </c>
      <c r="M6" s="19" t="s">
        <v>201</v>
      </c>
      <c r="N6" s="19" t="s">
        <v>201</v>
      </c>
      <c r="O6" s="19" t="s">
        <v>201</v>
      </c>
      <c r="P6" s="19" t="s">
        <v>201</v>
      </c>
      <c r="Q6" s="19" t="s">
        <v>201</v>
      </c>
    </row>
    <row r="7" spans="1:17" ht="24.75">
      <c r="A7" s="19" t="s">
        <v>3</v>
      </c>
      <c r="C7" s="19" t="s">
        <v>7</v>
      </c>
      <c r="E7" s="19" t="s">
        <v>215</v>
      </c>
      <c r="G7" s="19" t="s">
        <v>216</v>
      </c>
      <c r="I7" s="19" t="s">
        <v>217</v>
      </c>
      <c r="K7" s="19" t="s">
        <v>7</v>
      </c>
      <c r="M7" s="19" t="s">
        <v>215</v>
      </c>
      <c r="O7" s="19" t="s">
        <v>216</v>
      </c>
      <c r="Q7" s="19" t="s">
        <v>217</v>
      </c>
    </row>
    <row r="8" spans="1:17">
      <c r="A8" s="3" t="s">
        <v>16</v>
      </c>
      <c r="C8" s="10">
        <v>35598904</v>
      </c>
      <c r="D8" s="10"/>
      <c r="E8" s="10">
        <v>2388119145366</v>
      </c>
      <c r="F8" s="10"/>
      <c r="G8" s="10">
        <v>2435018597204</v>
      </c>
      <c r="H8" s="10"/>
      <c r="I8" s="10">
        <f>E8-G8</f>
        <v>-46899451838</v>
      </c>
      <c r="J8" s="10"/>
      <c r="K8" s="10">
        <v>35598904</v>
      </c>
      <c r="L8" s="10"/>
      <c r="M8" s="10">
        <v>2388119145366</v>
      </c>
      <c r="N8" s="10"/>
      <c r="O8" s="10">
        <v>2397960066667</v>
      </c>
      <c r="P8" s="10"/>
      <c r="Q8" s="10">
        <f>M8-O8</f>
        <v>-9840921301</v>
      </c>
    </row>
    <row r="9" spans="1:17">
      <c r="A9" s="3" t="s">
        <v>19</v>
      </c>
      <c r="C9" s="10">
        <v>124241618</v>
      </c>
      <c r="D9" s="10"/>
      <c r="E9" s="10">
        <v>2491323737610</v>
      </c>
      <c r="F9" s="10"/>
      <c r="G9" s="10">
        <v>2490033415308</v>
      </c>
      <c r="H9" s="10"/>
      <c r="I9" s="10">
        <f t="shared" ref="I9:I43" si="0">E9-G9</f>
        <v>1290322302</v>
      </c>
      <c r="J9" s="10"/>
      <c r="K9" s="10">
        <v>124241618</v>
      </c>
      <c r="L9" s="10"/>
      <c r="M9" s="10">
        <v>2491323737610</v>
      </c>
      <c r="N9" s="10"/>
      <c r="O9" s="10">
        <v>2489365035526</v>
      </c>
      <c r="P9" s="10"/>
      <c r="Q9" s="10">
        <f t="shared" ref="Q9:Q43" si="1">M9-O9</f>
        <v>1958702084</v>
      </c>
    </row>
    <row r="10" spans="1:17">
      <c r="A10" s="3" t="s">
        <v>20</v>
      </c>
      <c r="C10" s="10">
        <v>2215581</v>
      </c>
      <c r="D10" s="10"/>
      <c r="E10" s="10">
        <v>68065392732</v>
      </c>
      <c r="F10" s="10"/>
      <c r="G10" s="10">
        <v>67836124733</v>
      </c>
      <c r="H10" s="10"/>
      <c r="I10" s="10">
        <f t="shared" si="0"/>
        <v>229267999</v>
      </c>
      <c r="J10" s="10"/>
      <c r="K10" s="10">
        <v>2215581</v>
      </c>
      <c r="L10" s="10"/>
      <c r="M10" s="10">
        <v>68065392732</v>
      </c>
      <c r="N10" s="10"/>
      <c r="O10" s="10">
        <v>67706224494</v>
      </c>
      <c r="P10" s="10"/>
      <c r="Q10" s="10">
        <f t="shared" si="1"/>
        <v>359168238</v>
      </c>
    </row>
    <row r="11" spans="1:17">
      <c r="A11" s="3" t="s">
        <v>27</v>
      </c>
      <c r="C11" s="10">
        <v>98918881</v>
      </c>
      <c r="D11" s="10"/>
      <c r="E11" s="10">
        <v>1497276170773</v>
      </c>
      <c r="F11" s="10"/>
      <c r="G11" s="10">
        <v>1599488289168</v>
      </c>
      <c r="H11" s="10"/>
      <c r="I11" s="10">
        <f t="shared" si="0"/>
        <v>-102212118395</v>
      </c>
      <c r="J11" s="10"/>
      <c r="K11" s="10">
        <v>98918881</v>
      </c>
      <c r="L11" s="10"/>
      <c r="M11" s="10">
        <v>1497276170773</v>
      </c>
      <c r="N11" s="10"/>
      <c r="O11" s="10">
        <v>1510859589077</v>
      </c>
      <c r="P11" s="10"/>
      <c r="Q11" s="10">
        <f t="shared" si="1"/>
        <v>-13583418304</v>
      </c>
    </row>
    <row r="12" spans="1:17">
      <c r="A12" s="3" t="s">
        <v>22</v>
      </c>
      <c r="C12" s="10">
        <v>136870136</v>
      </c>
      <c r="D12" s="10"/>
      <c r="E12" s="10">
        <v>1431941220873</v>
      </c>
      <c r="F12" s="10"/>
      <c r="G12" s="10">
        <v>1360353102790</v>
      </c>
      <c r="H12" s="10"/>
      <c r="I12" s="10">
        <f t="shared" si="0"/>
        <v>71588118083</v>
      </c>
      <c r="J12" s="10"/>
      <c r="K12" s="10">
        <v>136870136</v>
      </c>
      <c r="L12" s="10"/>
      <c r="M12" s="10">
        <v>1431941220873</v>
      </c>
      <c r="N12" s="10"/>
      <c r="O12" s="10">
        <v>2113633139778</v>
      </c>
      <c r="P12" s="10"/>
      <c r="Q12" s="10">
        <f t="shared" si="1"/>
        <v>-681691918905</v>
      </c>
    </row>
    <row r="13" spans="1:17">
      <c r="A13" s="3" t="s">
        <v>24</v>
      </c>
      <c r="C13" s="10">
        <v>76779529</v>
      </c>
      <c r="D13" s="10"/>
      <c r="E13" s="10">
        <v>941093462746</v>
      </c>
      <c r="F13" s="10"/>
      <c r="G13" s="10">
        <v>1019583065700</v>
      </c>
      <c r="H13" s="10"/>
      <c r="I13" s="10">
        <f t="shared" si="0"/>
        <v>-78489602954</v>
      </c>
      <c r="J13" s="10"/>
      <c r="K13" s="10">
        <v>76779529</v>
      </c>
      <c r="L13" s="10"/>
      <c r="M13" s="10">
        <v>941093462746</v>
      </c>
      <c r="N13" s="10"/>
      <c r="O13" s="10">
        <v>1000449592328</v>
      </c>
      <c r="P13" s="10"/>
      <c r="Q13" s="10">
        <f t="shared" si="1"/>
        <v>-59356129582</v>
      </c>
    </row>
    <row r="14" spans="1:17">
      <c r="A14" s="3" t="s">
        <v>28</v>
      </c>
      <c r="C14" s="10">
        <v>75206031</v>
      </c>
      <c r="D14" s="10"/>
      <c r="E14" s="10">
        <v>815791639808</v>
      </c>
      <c r="F14" s="10"/>
      <c r="G14" s="10">
        <v>844403199838</v>
      </c>
      <c r="H14" s="10"/>
      <c r="I14" s="10">
        <f t="shared" si="0"/>
        <v>-28611560030</v>
      </c>
      <c r="J14" s="10"/>
      <c r="K14" s="10">
        <v>75206031</v>
      </c>
      <c r="L14" s="10"/>
      <c r="M14" s="10">
        <v>815791639808</v>
      </c>
      <c r="N14" s="10"/>
      <c r="O14" s="10">
        <v>836957880928</v>
      </c>
      <c r="P14" s="10"/>
      <c r="Q14" s="10">
        <f t="shared" si="1"/>
        <v>-21166241120</v>
      </c>
    </row>
    <row r="15" spans="1:17">
      <c r="A15" s="3" t="s">
        <v>15</v>
      </c>
      <c r="C15" s="10">
        <v>32555160</v>
      </c>
      <c r="D15" s="10"/>
      <c r="E15" s="10">
        <v>5984024986200</v>
      </c>
      <c r="F15" s="10"/>
      <c r="G15" s="10">
        <v>5374584257272</v>
      </c>
      <c r="H15" s="10"/>
      <c r="I15" s="10">
        <f t="shared" si="0"/>
        <v>609440728928</v>
      </c>
      <c r="J15" s="10"/>
      <c r="K15" s="10">
        <v>32555160</v>
      </c>
      <c r="L15" s="10"/>
      <c r="M15" s="10">
        <v>5984024986200</v>
      </c>
      <c r="N15" s="10"/>
      <c r="O15" s="10">
        <v>5903609430389</v>
      </c>
      <c r="P15" s="10"/>
      <c r="Q15" s="10">
        <f t="shared" si="1"/>
        <v>80415555811</v>
      </c>
    </row>
    <row r="16" spans="1:17">
      <c r="A16" s="3" t="s">
        <v>35</v>
      </c>
      <c r="C16" s="10">
        <v>80400000</v>
      </c>
      <c r="D16" s="10"/>
      <c r="E16" s="10">
        <v>1312846595100</v>
      </c>
      <c r="F16" s="10"/>
      <c r="G16" s="10">
        <v>1285004335250</v>
      </c>
      <c r="H16" s="10"/>
      <c r="I16" s="10">
        <f t="shared" si="0"/>
        <v>27842259850</v>
      </c>
      <c r="J16" s="10"/>
      <c r="K16" s="10">
        <v>80400000</v>
      </c>
      <c r="L16" s="10"/>
      <c r="M16" s="10">
        <v>1312846595100</v>
      </c>
      <c r="N16" s="10"/>
      <c r="O16" s="10">
        <v>1285004335250</v>
      </c>
      <c r="P16" s="10"/>
      <c r="Q16" s="10">
        <f t="shared" si="1"/>
        <v>27842259850</v>
      </c>
    </row>
    <row r="17" spans="1:17">
      <c r="A17" s="3" t="s">
        <v>17</v>
      </c>
      <c r="C17" s="10">
        <v>195526511</v>
      </c>
      <c r="D17" s="10"/>
      <c r="E17" s="10">
        <v>847744755185</v>
      </c>
      <c r="F17" s="10"/>
      <c r="G17" s="10">
        <v>784249015571</v>
      </c>
      <c r="H17" s="10"/>
      <c r="I17" s="10">
        <f t="shared" si="0"/>
        <v>63495739614</v>
      </c>
      <c r="J17" s="10"/>
      <c r="K17" s="10">
        <v>195526511</v>
      </c>
      <c r="L17" s="10"/>
      <c r="M17" s="10">
        <v>847744755185</v>
      </c>
      <c r="N17" s="10"/>
      <c r="O17" s="10">
        <v>486933852632</v>
      </c>
      <c r="P17" s="10"/>
      <c r="Q17" s="10">
        <f t="shared" si="1"/>
        <v>360810902553</v>
      </c>
    </row>
    <row r="18" spans="1:17">
      <c r="A18" s="3" t="s">
        <v>30</v>
      </c>
      <c r="C18" s="10">
        <v>632575</v>
      </c>
      <c r="D18" s="10"/>
      <c r="E18" s="10">
        <v>37831011555</v>
      </c>
      <c r="F18" s="10"/>
      <c r="G18" s="10">
        <v>38545578889</v>
      </c>
      <c r="H18" s="10"/>
      <c r="I18" s="10">
        <f t="shared" si="0"/>
        <v>-714567334</v>
      </c>
      <c r="J18" s="10"/>
      <c r="K18" s="10">
        <v>632575</v>
      </c>
      <c r="L18" s="10"/>
      <c r="M18" s="10">
        <v>37831011555</v>
      </c>
      <c r="N18" s="10"/>
      <c r="O18" s="10">
        <v>35618535487</v>
      </c>
      <c r="P18" s="10"/>
      <c r="Q18" s="10">
        <f t="shared" si="1"/>
        <v>2212476068</v>
      </c>
    </row>
    <row r="19" spans="1:17">
      <c r="A19" s="3" t="s">
        <v>32</v>
      </c>
      <c r="C19" s="10">
        <v>42121020</v>
      </c>
      <c r="D19" s="10"/>
      <c r="E19" s="10">
        <v>426163484528</v>
      </c>
      <c r="F19" s="10"/>
      <c r="G19" s="10">
        <v>461132898269</v>
      </c>
      <c r="H19" s="10"/>
      <c r="I19" s="10">
        <f t="shared" si="0"/>
        <v>-34969413741</v>
      </c>
      <c r="J19" s="10"/>
      <c r="K19" s="10">
        <v>42121020</v>
      </c>
      <c r="L19" s="10"/>
      <c r="M19" s="10">
        <v>426163484528</v>
      </c>
      <c r="N19" s="10"/>
      <c r="O19" s="10">
        <v>449108980391</v>
      </c>
      <c r="P19" s="10"/>
      <c r="Q19" s="10">
        <f t="shared" si="1"/>
        <v>-22945495863</v>
      </c>
    </row>
    <row r="20" spans="1:17">
      <c r="A20" s="3" t="s">
        <v>26</v>
      </c>
      <c r="C20" s="10">
        <v>83649570</v>
      </c>
      <c r="D20" s="10"/>
      <c r="E20" s="10">
        <v>2252147907906</v>
      </c>
      <c r="F20" s="10"/>
      <c r="G20" s="10">
        <v>2515446120173</v>
      </c>
      <c r="H20" s="10"/>
      <c r="I20" s="10">
        <f t="shared" si="0"/>
        <v>-263298212267</v>
      </c>
      <c r="J20" s="10"/>
      <c r="K20" s="10">
        <v>83649570</v>
      </c>
      <c r="L20" s="10"/>
      <c r="M20" s="10">
        <v>2252147907906</v>
      </c>
      <c r="N20" s="10"/>
      <c r="O20" s="10">
        <v>2335972509481</v>
      </c>
      <c r="P20" s="10"/>
      <c r="Q20" s="10">
        <f t="shared" si="1"/>
        <v>-83824601575</v>
      </c>
    </row>
    <row r="21" spans="1:17">
      <c r="A21" s="3" t="s">
        <v>25</v>
      </c>
      <c r="C21" s="10">
        <v>97547574</v>
      </c>
      <c r="D21" s="10"/>
      <c r="E21" s="10">
        <v>2286947331280</v>
      </c>
      <c r="F21" s="10"/>
      <c r="G21" s="10">
        <v>2368314534072</v>
      </c>
      <c r="H21" s="10"/>
      <c r="I21" s="10">
        <f t="shared" si="0"/>
        <v>-81367202792</v>
      </c>
      <c r="J21" s="10"/>
      <c r="K21" s="10">
        <v>97547574</v>
      </c>
      <c r="L21" s="10"/>
      <c r="M21" s="10">
        <v>2286947331280</v>
      </c>
      <c r="N21" s="10"/>
      <c r="O21" s="10">
        <v>2075849191656</v>
      </c>
      <c r="P21" s="10"/>
      <c r="Q21" s="10">
        <f t="shared" si="1"/>
        <v>211098139624</v>
      </c>
    </row>
    <row r="22" spans="1:17">
      <c r="A22" s="3" t="s">
        <v>34</v>
      </c>
      <c r="C22" s="10">
        <v>34000000</v>
      </c>
      <c r="D22" s="10"/>
      <c r="E22" s="10">
        <v>1053870362250</v>
      </c>
      <c r="F22" s="10"/>
      <c r="G22" s="10">
        <v>1043848584668</v>
      </c>
      <c r="H22" s="10"/>
      <c r="I22" s="10">
        <f t="shared" si="0"/>
        <v>10021777582</v>
      </c>
      <c r="J22" s="10"/>
      <c r="K22" s="10">
        <v>34000000</v>
      </c>
      <c r="L22" s="10"/>
      <c r="M22" s="10">
        <v>1053870362250</v>
      </c>
      <c r="N22" s="10"/>
      <c r="O22" s="10">
        <v>1043848584668</v>
      </c>
      <c r="P22" s="10"/>
      <c r="Q22" s="10">
        <f t="shared" si="1"/>
        <v>10021777582</v>
      </c>
    </row>
    <row r="23" spans="1:17">
      <c r="A23" s="3" t="s">
        <v>33</v>
      </c>
      <c r="C23" s="10">
        <v>215437222</v>
      </c>
      <c r="D23" s="10"/>
      <c r="E23" s="10">
        <v>10559164670338</v>
      </c>
      <c r="F23" s="10"/>
      <c r="G23" s="10">
        <v>9996064704330</v>
      </c>
      <c r="H23" s="10"/>
      <c r="I23" s="10">
        <f t="shared" si="0"/>
        <v>563099966008</v>
      </c>
      <c r="J23" s="10"/>
      <c r="K23" s="10">
        <v>215437222</v>
      </c>
      <c r="L23" s="10"/>
      <c r="M23" s="10">
        <v>10559164670338</v>
      </c>
      <c r="N23" s="10"/>
      <c r="O23" s="10">
        <v>8670852815221</v>
      </c>
      <c r="P23" s="10"/>
      <c r="Q23" s="10">
        <f t="shared" si="1"/>
        <v>1888311855117</v>
      </c>
    </row>
    <row r="24" spans="1:17">
      <c r="A24" s="3" t="s">
        <v>29</v>
      </c>
      <c r="C24" s="10">
        <v>477560045</v>
      </c>
      <c r="D24" s="10"/>
      <c r="E24" s="10">
        <v>2595952220549</v>
      </c>
      <c r="F24" s="10"/>
      <c r="G24" s="10">
        <v>2198280672465</v>
      </c>
      <c r="H24" s="10"/>
      <c r="I24" s="10">
        <f t="shared" si="0"/>
        <v>397671548084</v>
      </c>
      <c r="J24" s="10"/>
      <c r="K24" s="10">
        <v>477560045</v>
      </c>
      <c r="L24" s="10"/>
      <c r="M24" s="10">
        <v>2595952220549</v>
      </c>
      <c r="N24" s="10"/>
      <c r="O24" s="10">
        <v>2045717662854</v>
      </c>
      <c r="P24" s="10"/>
      <c r="Q24" s="10">
        <f t="shared" si="1"/>
        <v>550234557695</v>
      </c>
    </row>
    <row r="25" spans="1:17">
      <c r="A25" s="3" t="s">
        <v>23</v>
      </c>
      <c r="C25" s="10">
        <v>205434844</v>
      </c>
      <c r="D25" s="10"/>
      <c r="E25" s="10">
        <v>2733688368418</v>
      </c>
      <c r="F25" s="10"/>
      <c r="G25" s="10">
        <v>3082499041969</v>
      </c>
      <c r="H25" s="10"/>
      <c r="I25" s="10">
        <f t="shared" si="0"/>
        <v>-348810673551</v>
      </c>
      <c r="J25" s="10"/>
      <c r="K25" s="10">
        <v>205434844</v>
      </c>
      <c r="L25" s="10"/>
      <c r="M25" s="10">
        <v>2733688368418</v>
      </c>
      <c r="N25" s="10"/>
      <c r="O25" s="10">
        <v>2795862238350</v>
      </c>
      <c r="P25" s="10"/>
      <c r="Q25" s="10">
        <f t="shared" si="1"/>
        <v>-62173869932</v>
      </c>
    </row>
    <row r="26" spans="1:17">
      <c r="A26" s="3" t="s">
        <v>18</v>
      </c>
      <c r="C26" s="10">
        <v>83450114</v>
      </c>
      <c r="D26" s="10"/>
      <c r="E26" s="10">
        <v>1808768786883</v>
      </c>
      <c r="F26" s="10"/>
      <c r="G26" s="10">
        <v>1905845177154</v>
      </c>
      <c r="H26" s="10"/>
      <c r="I26" s="10">
        <f t="shared" si="0"/>
        <v>-97076390271</v>
      </c>
      <c r="J26" s="10"/>
      <c r="K26" s="10">
        <v>83450114</v>
      </c>
      <c r="L26" s="10"/>
      <c r="M26" s="10">
        <v>1808768786883</v>
      </c>
      <c r="N26" s="10"/>
      <c r="O26" s="10">
        <v>1846262864248</v>
      </c>
      <c r="P26" s="10"/>
      <c r="Q26" s="10">
        <f t="shared" si="1"/>
        <v>-37494077365</v>
      </c>
    </row>
    <row r="27" spans="1:17">
      <c r="A27" s="3" t="s">
        <v>87</v>
      </c>
      <c r="C27" s="10">
        <v>9335</v>
      </c>
      <c r="D27" s="10"/>
      <c r="E27" s="10">
        <v>9239563269</v>
      </c>
      <c r="F27" s="10"/>
      <c r="G27" s="10">
        <v>9239563269</v>
      </c>
      <c r="H27" s="10"/>
      <c r="I27" s="10">
        <f t="shared" si="0"/>
        <v>0</v>
      </c>
      <c r="J27" s="10"/>
      <c r="K27" s="10">
        <v>9335</v>
      </c>
      <c r="L27" s="10"/>
      <c r="M27" s="10">
        <v>9239563269</v>
      </c>
      <c r="N27" s="10"/>
      <c r="O27" s="10">
        <v>9331779695</v>
      </c>
      <c r="P27" s="10"/>
      <c r="Q27" s="10">
        <f t="shared" si="1"/>
        <v>-92216426</v>
      </c>
    </row>
    <row r="28" spans="1:17">
      <c r="A28" s="3" t="s">
        <v>90</v>
      </c>
      <c r="C28" s="10">
        <v>20000</v>
      </c>
      <c r="D28" s="10"/>
      <c r="E28" s="10">
        <v>18397332000</v>
      </c>
      <c r="F28" s="10"/>
      <c r="G28" s="10">
        <v>18397332000</v>
      </c>
      <c r="H28" s="10"/>
      <c r="I28" s="10">
        <f t="shared" si="0"/>
        <v>0</v>
      </c>
      <c r="J28" s="10"/>
      <c r="K28" s="10">
        <v>20000</v>
      </c>
      <c r="L28" s="10"/>
      <c r="M28" s="10">
        <v>18397332000</v>
      </c>
      <c r="N28" s="10"/>
      <c r="O28" s="10">
        <v>18397332000</v>
      </c>
      <c r="P28" s="10"/>
      <c r="Q28" s="10">
        <f t="shared" si="1"/>
        <v>0</v>
      </c>
    </row>
    <row r="29" spans="1:17">
      <c r="A29" s="3" t="s">
        <v>53</v>
      </c>
      <c r="C29" s="10">
        <v>436</v>
      </c>
      <c r="D29" s="10"/>
      <c r="E29" s="10">
        <v>1950719371</v>
      </c>
      <c r="F29" s="10"/>
      <c r="G29" s="10">
        <v>2243264280</v>
      </c>
      <c r="H29" s="10"/>
      <c r="I29" s="10">
        <f t="shared" si="0"/>
        <v>-292544909</v>
      </c>
      <c r="J29" s="10"/>
      <c r="K29" s="10">
        <v>436</v>
      </c>
      <c r="L29" s="10"/>
      <c r="M29" s="10">
        <v>1950719371</v>
      </c>
      <c r="N29" s="10"/>
      <c r="O29" s="10">
        <v>1738123481</v>
      </c>
      <c r="P29" s="10"/>
      <c r="Q29" s="10">
        <f t="shared" si="1"/>
        <v>212595890</v>
      </c>
    </row>
    <row r="30" spans="1:17">
      <c r="A30" s="3" t="s">
        <v>48</v>
      </c>
      <c r="C30" s="10">
        <v>3924</v>
      </c>
      <c r="D30" s="10"/>
      <c r="E30" s="10">
        <v>17556474342</v>
      </c>
      <c r="F30" s="10"/>
      <c r="G30" s="10">
        <v>20189378521</v>
      </c>
      <c r="H30" s="10"/>
      <c r="I30" s="10">
        <f t="shared" si="0"/>
        <v>-2632904179</v>
      </c>
      <c r="J30" s="10"/>
      <c r="K30" s="10">
        <v>3924</v>
      </c>
      <c r="L30" s="10"/>
      <c r="M30" s="10">
        <v>17556474342</v>
      </c>
      <c r="N30" s="10"/>
      <c r="O30" s="10">
        <v>15643111331</v>
      </c>
      <c r="P30" s="10"/>
      <c r="Q30" s="10">
        <f t="shared" si="1"/>
        <v>1913363011</v>
      </c>
    </row>
    <row r="31" spans="1:17">
      <c r="A31" s="3" t="s">
        <v>93</v>
      </c>
      <c r="C31" s="10">
        <v>5000</v>
      </c>
      <c r="D31" s="10"/>
      <c r="E31" s="10">
        <v>4996375000</v>
      </c>
      <c r="F31" s="10"/>
      <c r="G31" s="10">
        <v>4996375000</v>
      </c>
      <c r="H31" s="10"/>
      <c r="I31" s="10">
        <f t="shared" si="0"/>
        <v>0</v>
      </c>
      <c r="J31" s="10"/>
      <c r="K31" s="10">
        <v>5000</v>
      </c>
      <c r="L31" s="10"/>
      <c r="M31" s="10">
        <v>4996375000</v>
      </c>
      <c r="N31" s="10"/>
      <c r="O31" s="10">
        <v>4996375000</v>
      </c>
      <c r="P31" s="10"/>
      <c r="Q31" s="10">
        <f t="shared" si="1"/>
        <v>0</v>
      </c>
    </row>
    <row r="32" spans="1:17">
      <c r="A32" s="3" t="s">
        <v>54</v>
      </c>
      <c r="C32" s="10">
        <v>134150</v>
      </c>
      <c r="D32" s="10"/>
      <c r="E32" s="10">
        <v>643288471459</v>
      </c>
      <c r="F32" s="10"/>
      <c r="G32" s="10">
        <v>632729070460</v>
      </c>
      <c r="H32" s="10"/>
      <c r="I32" s="10">
        <f t="shared" si="0"/>
        <v>10559400999</v>
      </c>
      <c r="J32" s="10"/>
      <c r="K32" s="10">
        <v>134150</v>
      </c>
      <c r="L32" s="10"/>
      <c r="M32" s="10">
        <v>643288471459</v>
      </c>
      <c r="N32" s="10"/>
      <c r="O32" s="10">
        <v>578812303829</v>
      </c>
      <c r="P32" s="10"/>
      <c r="Q32" s="10">
        <f t="shared" si="1"/>
        <v>64476167630</v>
      </c>
    </row>
    <row r="33" spans="1:17">
      <c r="A33" s="3" t="s">
        <v>97</v>
      </c>
      <c r="C33" s="10">
        <v>200000</v>
      </c>
      <c r="D33" s="10"/>
      <c r="E33" s="10">
        <v>199855000000</v>
      </c>
      <c r="F33" s="10"/>
      <c r="G33" s="10">
        <v>199855000000</v>
      </c>
      <c r="H33" s="10"/>
      <c r="I33" s="10">
        <f t="shared" si="0"/>
        <v>0</v>
      </c>
      <c r="J33" s="10"/>
      <c r="K33" s="10">
        <v>200000</v>
      </c>
      <c r="L33" s="10"/>
      <c r="M33" s="10">
        <v>199855000000</v>
      </c>
      <c r="N33" s="10"/>
      <c r="O33" s="10">
        <v>200000000000</v>
      </c>
      <c r="P33" s="10"/>
      <c r="Q33" s="10">
        <f t="shared" si="1"/>
        <v>-145000000</v>
      </c>
    </row>
    <row r="34" spans="1:17">
      <c r="A34" s="3" t="s">
        <v>58</v>
      </c>
      <c r="C34" s="10">
        <v>3772</v>
      </c>
      <c r="D34" s="10"/>
      <c r="E34" s="10">
        <v>11394002890</v>
      </c>
      <c r="F34" s="10"/>
      <c r="G34" s="10">
        <v>11165467513</v>
      </c>
      <c r="H34" s="10"/>
      <c r="I34" s="10">
        <f t="shared" si="0"/>
        <v>228535377</v>
      </c>
      <c r="J34" s="10"/>
      <c r="K34" s="10">
        <v>3772</v>
      </c>
      <c r="L34" s="10"/>
      <c r="M34" s="10">
        <v>11394002890</v>
      </c>
      <c r="N34" s="10"/>
      <c r="O34" s="10">
        <v>10000552720</v>
      </c>
      <c r="P34" s="10"/>
      <c r="Q34" s="10">
        <f t="shared" si="1"/>
        <v>1393450170</v>
      </c>
    </row>
    <row r="35" spans="1:17">
      <c r="A35" s="3" t="s">
        <v>101</v>
      </c>
      <c r="C35" s="10">
        <v>5000</v>
      </c>
      <c r="D35" s="10"/>
      <c r="E35" s="10">
        <v>4999275000</v>
      </c>
      <c r="F35" s="10"/>
      <c r="G35" s="10">
        <v>4999275000</v>
      </c>
      <c r="H35" s="10"/>
      <c r="I35" s="10">
        <f t="shared" si="0"/>
        <v>0</v>
      </c>
      <c r="J35" s="10"/>
      <c r="K35" s="10">
        <v>5000</v>
      </c>
      <c r="L35" s="10"/>
      <c r="M35" s="10">
        <v>4999275000</v>
      </c>
      <c r="N35" s="10"/>
      <c r="O35" s="10">
        <v>5000725000</v>
      </c>
      <c r="P35" s="10"/>
      <c r="Q35" s="10">
        <f t="shared" si="1"/>
        <v>-1450000</v>
      </c>
    </row>
    <row r="36" spans="1:17">
      <c r="A36" s="3" t="s">
        <v>104</v>
      </c>
      <c r="C36" s="10">
        <v>3255</v>
      </c>
      <c r="D36" s="10"/>
      <c r="E36" s="10">
        <v>3287070050</v>
      </c>
      <c r="F36" s="10"/>
      <c r="G36" s="10">
        <v>3287070050</v>
      </c>
      <c r="H36" s="10"/>
      <c r="I36" s="10">
        <f t="shared" si="0"/>
        <v>0</v>
      </c>
      <c r="J36" s="10"/>
      <c r="K36" s="10">
        <v>3255</v>
      </c>
      <c r="L36" s="10"/>
      <c r="M36" s="10">
        <v>3287070050</v>
      </c>
      <c r="N36" s="10"/>
      <c r="O36" s="10">
        <v>3255471975</v>
      </c>
      <c r="P36" s="10"/>
      <c r="Q36" s="10">
        <f t="shared" si="1"/>
        <v>31598075</v>
      </c>
    </row>
    <row r="37" spans="1:17">
      <c r="A37" s="3" t="s">
        <v>62</v>
      </c>
      <c r="C37" s="10">
        <v>33370</v>
      </c>
      <c r="D37" s="10"/>
      <c r="E37" s="10">
        <v>55107097763</v>
      </c>
      <c r="F37" s="10"/>
      <c r="G37" s="10">
        <v>54411094174</v>
      </c>
      <c r="H37" s="10"/>
      <c r="I37" s="10">
        <f t="shared" si="0"/>
        <v>696003589</v>
      </c>
      <c r="J37" s="10"/>
      <c r="K37" s="10">
        <v>33370</v>
      </c>
      <c r="L37" s="10"/>
      <c r="M37" s="10">
        <v>55107097763</v>
      </c>
      <c r="N37" s="10"/>
      <c r="O37" s="10">
        <v>49985300824</v>
      </c>
      <c r="P37" s="10"/>
      <c r="Q37" s="10">
        <f t="shared" si="1"/>
        <v>5121796939</v>
      </c>
    </row>
    <row r="38" spans="1:17">
      <c r="A38" s="3" t="s">
        <v>66</v>
      </c>
      <c r="C38" s="10">
        <v>23908</v>
      </c>
      <c r="D38" s="10"/>
      <c r="E38" s="10">
        <v>32986610928</v>
      </c>
      <c r="F38" s="10"/>
      <c r="G38" s="10">
        <v>32559043288</v>
      </c>
      <c r="H38" s="10"/>
      <c r="I38" s="10">
        <f t="shared" si="0"/>
        <v>427567640</v>
      </c>
      <c r="J38" s="10"/>
      <c r="K38" s="10">
        <v>23908</v>
      </c>
      <c r="L38" s="10"/>
      <c r="M38" s="10">
        <v>32986610928</v>
      </c>
      <c r="N38" s="10"/>
      <c r="O38" s="10">
        <v>30001940747</v>
      </c>
      <c r="P38" s="10"/>
      <c r="Q38" s="10">
        <f t="shared" si="1"/>
        <v>2984670181</v>
      </c>
    </row>
    <row r="39" spans="1:17">
      <c r="A39" s="3" t="s">
        <v>70</v>
      </c>
      <c r="C39" s="10">
        <v>25463</v>
      </c>
      <c r="D39" s="10"/>
      <c r="E39" s="10">
        <v>32828944574</v>
      </c>
      <c r="F39" s="10"/>
      <c r="G39" s="10">
        <v>32311282604</v>
      </c>
      <c r="H39" s="10"/>
      <c r="I39" s="10">
        <f t="shared" si="0"/>
        <v>517661970</v>
      </c>
      <c r="J39" s="10"/>
      <c r="K39" s="10">
        <v>25463</v>
      </c>
      <c r="L39" s="10"/>
      <c r="M39" s="10">
        <v>32828944574</v>
      </c>
      <c r="N39" s="10"/>
      <c r="O39" s="10">
        <v>30000277433</v>
      </c>
      <c r="P39" s="10"/>
      <c r="Q39" s="10">
        <f t="shared" si="1"/>
        <v>2828667141</v>
      </c>
    </row>
    <row r="40" spans="1:17">
      <c r="A40" s="3" t="s">
        <v>73</v>
      </c>
      <c r="C40" s="10">
        <v>10554</v>
      </c>
      <c r="D40" s="10"/>
      <c r="E40" s="10">
        <v>33321812993</v>
      </c>
      <c r="F40" s="10"/>
      <c r="G40" s="10">
        <v>32705186244</v>
      </c>
      <c r="H40" s="10"/>
      <c r="I40" s="10">
        <f t="shared" si="0"/>
        <v>616626749</v>
      </c>
      <c r="J40" s="10"/>
      <c r="K40" s="10">
        <v>10554</v>
      </c>
      <c r="L40" s="10"/>
      <c r="M40" s="10">
        <v>33321812993</v>
      </c>
      <c r="N40" s="10"/>
      <c r="O40" s="10">
        <v>30801110220</v>
      </c>
      <c r="P40" s="10"/>
      <c r="Q40" s="10">
        <f t="shared" si="1"/>
        <v>2520702773</v>
      </c>
    </row>
    <row r="41" spans="1:17">
      <c r="A41" s="3" t="s">
        <v>76</v>
      </c>
      <c r="C41" s="10">
        <v>64795</v>
      </c>
      <c r="D41" s="10"/>
      <c r="E41" s="10">
        <v>107170947299</v>
      </c>
      <c r="F41" s="10"/>
      <c r="G41" s="10">
        <v>104888450051</v>
      </c>
      <c r="H41" s="10"/>
      <c r="I41" s="10">
        <f t="shared" si="0"/>
        <v>2282497248</v>
      </c>
      <c r="J41" s="10"/>
      <c r="K41" s="10">
        <v>64795</v>
      </c>
      <c r="L41" s="10"/>
      <c r="M41" s="10">
        <v>107170947299</v>
      </c>
      <c r="N41" s="10"/>
      <c r="O41" s="10">
        <v>99950325218</v>
      </c>
      <c r="P41" s="10"/>
      <c r="Q41" s="10">
        <f t="shared" si="1"/>
        <v>7220622081</v>
      </c>
    </row>
    <row r="42" spans="1:17">
      <c r="A42" s="3" t="s">
        <v>80</v>
      </c>
      <c r="C42" s="10">
        <v>4649</v>
      </c>
      <c r="D42" s="10"/>
      <c r="E42" s="10">
        <v>21050054467</v>
      </c>
      <c r="F42" s="10"/>
      <c r="G42" s="10">
        <v>20968147640</v>
      </c>
      <c r="H42" s="10"/>
      <c r="I42" s="10">
        <f t="shared" si="0"/>
        <v>81906827</v>
      </c>
      <c r="J42" s="10"/>
      <c r="K42" s="10">
        <v>4649</v>
      </c>
      <c r="L42" s="10"/>
      <c r="M42" s="10">
        <v>21050054467</v>
      </c>
      <c r="N42" s="10"/>
      <c r="O42" s="10">
        <v>19999765550</v>
      </c>
      <c r="P42" s="10"/>
      <c r="Q42" s="10">
        <f t="shared" si="1"/>
        <v>1050288917</v>
      </c>
    </row>
    <row r="43" spans="1:17">
      <c r="A43" s="3" t="s">
        <v>83</v>
      </c>
      <c r="C43" s="10">
        <v>14500</v>
      </c>
      <c r="D43" s="10"/>
      <c r="E43" s="10">
        <v>62955147420</v>
      </c>
      <c r="F43" s="10"/>
      <c r="G43" s="10">
        <v>61724547342</v>
      </c>
      <c r="H43" s="10"/>
      <c r="I43" s="10">
        <f t="shared" si="0"/>
        <v>1230600078</v>
      </c>
      <c r="J43" s="10"/>
      <c r="K43" s="10">
        <v>14500</v>
      </c>
      <c r="L43" s="10"/>
      <c r="M43" s="10">
        <v>62955147420</v>
      </c>
      <c r="N43" s="10"/>
      <c r="O43" s="10">
        <v>60180307000</v>
      </c>
      <c r="P43" s="10"/>
      <c r="Q43" s="10">
        <f t="shared" si="1"/>
        <v>2774840420</v>
      </c>
    </row>
    <row r="44" spans="1:17">
      <c r="A44" s="3" t="s">
        <v>38</v>
      </c>
      <c r="C44" s="3" t="s">
        <v>38</v>
      </c>
      <c r="E44" s="8">
        <f>SUM(E8:E43)</f>
        <v>42793146148925</v>
      </c>
      <c r="F44" s="7"/>
      <c r="G44" s="8">
        <f>SUM(G8:G43)</f>
        <v>42117200262259</v>
      </c>
      <c r="H44" s="7"/>
      <c r="I44" s="8">
        <f>SUM(I8:I43)</f>
        <v>675945886666</v>
      </c>
      <c r="J44" s="7"/>
      <c r="K44" s="7" t="s">
        <v>38</v>
      </c>
      <c r="L44" s="7"/>
      <c r="M44" s="8">
        <f>SUM(M8:M43)</f>
        <v>42793146148925</v>
      </c>
      <c r="N44" s="7"/>
      <c r="O44" s="8">
        <f>SUM(O8:O43)</f>
        <v>40559667331448</v>
      </c>
      <c r="P44" s="7"/>
      <c r="Q44" s="8">
        <f>SUM(Q8:Q43)</f>
        <v>2233478817477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918A8-7B08-40E5-BF4D-19B095FBFBE8}">
  <dimension ref="A2:Y26"/>
  <sheetViews>
    <sheetView rightToLeft="1" topLeftCell="D7" workbookViewId="0">
      <selection activeCell="M18" sqref="M18"/>
    </sheetView>
  </sheetViews>
  <sheetFormatPr defaultRowHeight="24"/>
  <cols>
    <col min="1" max="1" width="32" style="3" bestFit="1" customWidth="1"/>
    <col min="2" max="2" width="1" style="3" customWidth="1"/>
    <col min="3" max="3" width="19" style="3" customWidth="1"/>
    <col min="4" max="4" width="1" style="3" customWidth="1"/>
    <col min="5" max="5" width="24" style="3" customWidth="1"/>
    <col min="6" max="6" width="1" style="3" customWidth="1"/>
    <col min="7" max="7" width="26" style="3" customWidth="1"/>
    <col min="8" max="8" width="1" style="3" customWidth="1"/>
    <col min="9" max="9" width="20" style="3" customWidth="1"/>
    <col min="10" max="10" width="1" style="3" customWidth="1"/>
    <col min="11" max="11" width="24" style="3" customWidth="1"/>
    <col min="12" max="12" width="1" style="3" customWidth="1"/>
    <col min="13" max="13" width="21" style="3" customWidth="1"/>
    <col min="14" max="14" width="1" style="3" customWidth="1"/>
    <col min="15" max="15" width="24" style="3" customWidth="1"/>
    <col min="16" max="16" width="1" style="3" customWidth="1"/>
    <col min="17" max="17" width="19" style="3" customWidth="1"/>
    <col min="18" max="18" width="1" style="3" customWidth="1"/>
    <col min="19" max="19" width="16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16384" width="9.140625" style="3"/>
  </cols>
  <sheetData>
    <row r="2" spans="1:25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</row>
    <row r="3" spans="1:25" ht="24.7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</row>
    <row r="4" spans="1:25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</row>
    <row r="6" spans="1:25" ht="25.5" thickBot="1">
      <c r="A6" s="19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5.5" thickBot="1">
      <c r="A7" s="19" t="s">
        <v>3</v>
      </c>
      <c r="C7" s="19" t="s">
        <v>7</v>
      </c>
      <c r="E7" s="19" t="s">
        <v>8</v>
      </c>
      <c r="G7" s="19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5.5" thickBot="1">
      <c r="A8" s="19" t="s">
        <v>3</v>
      </c>
      <c r="C8" s="19" t="s">
        <v>7</v>
      </c>
      <c r="E8" s="19" t="s">
        <v>8</v>
      </c>
      <c r="G8" s="19" t="s">
        <v>9</v>
      </c>
      <c r="I8" s="12" t="s">
        <v>7</v>
      </c>
      <c r="K8" s="12" t="s">
        <v>8</v>
      </c>
      <c r="M8" s="12" t="s">
        <v>7</v>
      </c>
      <c r="O8" s="12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3" t="s">
        <v>15</v>
      </c>
      <c r="C9" s="10">
        <v>32109647</v>
      </c>
      <c r="D9" s="10"/>
      <c r="E9" s="10">
        <v>5780356936145</v>
      </c>
      <c r="F9" s="10"/>
      <c r="G9" s="10">
        <v>5251331763028.5498</v>
      </c>
      <c r="H9" s="10"/>
      <c r="I9" s="10">
        <v>202517779</v>
      </c>
      <c r="J9" s="10"/>
      <c r="K9" s="10">
        <v>36144359184721</v>
      </c>
      <c r="L9" s="10"/>
      <c r="M9" s="10">
        <v>-202072266</v>
      </c>
      <c r="N9" s="10"/>
      <c r="O9" s="10">
        <v>36485571280474</v>
      </c>
      <c r="P9" s="10"/>
      <c r="Q9" s="10">
        <v>32555160</v>
      </c>
      <c r="R9" s="10"/>
      <c r="S9" s="10">
        <v>183856</v>
      </c>
      <c r="T9" s="10"/>
      <c r="U9" s="10">
        <v>5903609430389</v>
      </c>
      <c r="V9" s="10"/>
      <c r="W9" s="10">
        <v>5984024986200.7305</v>
      </c>
      <c r="X9" s="10"/>
      <c r="Y9" s="13">
        <v>0.12053114650452171</v>
      </c>
    </row>
    <row r="10" spans="1:25">
      <c r="A10" s="3" t="s">
        <v>16</v>
      </c>
      <c r="C10" s="10">
        <v>18356951</v>
      </c>
      <c r="D10" s="10"/>
      <c r="E10" s="10">
        <v>1175185208576</v>
      </c>
      <c r="F10" s="10"/>
      <c r="G10" s="10">
        <v>1212243708127.95</v>
      </c>
      <c r="H10" s="10"/>
      <c r="I10" s="10">
        <v>94515461</v>
      </c>
      <c r="J10" s="10"/>
      <c r="K10" s="10">
        <v>6335600233937</v>
      </c>
      <c r="L10" s="10"/>
      <c r="M10" s="10">
        <v>-77273508</v>
      </c>
      <c r="N10" s="10"/>
      <c r="O10" s="10">
        <v>5236076735533</v>
      </c>
      <c r="P10" s="10"/>
      <c r="Q10" s="10">
        <v>35598904</v>
      </c>
      <c r="R10" s="10"/>
      <c r="S10" s="10">
        <v>67100</v>
      </c>
      <c r="T10" s="10"/>
      <c r="U10" s="10">
        <v>2397960068727</v>
      </c>
      <c r="V10" s="10"/>
      <c r="W10" s="10">
        <v>2388119145366.1299</v>
      </c>
      <c r="X10" s="10"/>
      <c r="Y10" s="13">
        <v>4.8101861079148017E-2</v>
      </c>
    </row>
    <row r="11" spans="1:25">
      <c r="A11" s="3" t="s">
        <v>18</v>
      </c>
      <c r="C11" s="10">
        <v>41534945</v>
      </c>
      <c r="D11" s="10"/>
      <c r="E11" s="10">
        <v>862299428548</v>
      </c>
      <c r="F11" s="10"/>
      <c r="G11" s="10">
        <v>921856786002.48804</v>
      </c>
      <c r="H11" s="10"/>
      <c r="I11" s="10">
        <v>148051679</v>
      </c>
      <c r="J11" s="10"/>
      <c r="K11" s="10">
        <v>3302849634395</v>
      </c>
      <c r="L11" s="10"/>
      <c r="M11" s="10">
        <v>-106136510</v>
      </c>
      <c r="N11" s="10"/>
      <c r="O11" s="10">
        <v>2378759529145</v>
      </c>
      <c r="P11" s="10"/>
      <c r="Q11" s="10">
        <v>83450114</v>
      </c>
      <c r="R11" s="10"/>
      <c r="S11" s="10">
        <v>21680</v>
      </c>
      <c r="T11" s="10"/>
      <c r="U11" s="10">
        <v>1846268139306</v>
      </c>
      <c r="V11" s="10"/>
      <c r="W11" s="10">
        <v>1808768786883.01</v>
      </c>
      <c r="X11" s="10"/>
      <c r="Y11" s="13">
        <v>3.6432497549282288E-2</v>
      </c>
    </row>
    <row r="12" spans="1:25">
      <c r="A12" s="3" t="s">
        <v>19</v>
      </c>
      <c r="C12" s="10">
        <v>101513572</v>
      </c>
      <c r="D12" s="10"/>
      <c r="E12" s="10">
        <v>1982324884201</v>
      </c>
      <c r="F12" s="10"/>
      <c r="G12" s="10">
        <v>1982993263983.9099</v>
      </c>
      <c r="H12" s="10"/>
      <c r="I12" s="10">
        <v>2623179824</v>
      </c>
      <c r="J12" s="10"/>
      <c r="K12" s="10">
        <v>51956096305077</v>
      </c>
      <c r="L12" s="10"/>
      <c r="M12" s="10">
        <v>-2600451778</v>
      </c>
      <c r="N12" s="10"/>
      <c r="O12" s="10">
        <v>51475424634288</v>
      </c>
      <c r="P12" s="10"/>
      <c r="Q12" s="10">
        <v>124241618</v>
      </c>
      <c r="R12" s="10"/>
      <c r="S12" s="10">
        <v>20053</v>
      </c>
      <c r="T12" s="10"/>
      <c r="U12" s="10">
        <v>2489365035526</v>
      </c>
      <c r="V12" s="10"/>
      <c r="W12" s="10">
        <v>2491323737610.2798</v>
      </c>
      <c r="X12" s="10"/>
      <c r="Y12" s="13">
        <v>5.0180623760855476E-2</v>
      </c>
    </row>
    <row r="13" spans="1:25">
      <c r="A13" s="3" t="s">
        <v>20</v>
      </c>
      <c r="C13" s="10">
        <v>733644</v>
      </c>
      <c r="D13" s="10"/>
      <c r="E13" s="10">
        <v>21815878991</v>
      </c>
      <c r="F13" s="10"/>
      <c r="G13" s="10">
        <v>21945779230.7183</v>
      </c>
      <c r="H13" s="10"/>
      <c r="I13" s="10">
        <v>4733839</v>
      </c>
      <c r="J13" s="10"/>
      <c r="K13" s="10">
        <v>143582728092</v>
      </c>
      <c r="L13" s="10"/>
      <c r="M13" s="10">
        <v>-3251902</v>
      </c>
      <c r="N13" s="10"/>
      <c r="O13" s="10">
        <v>98417253647</v>
      </c>
      <c r="P13" s="10"/>
      <c r="Q13" s="10">
        <v>2215581</v>
      </c>
      <c r="R13" s="10"/>
      <c r="S13" s="10">
        <v>30727</v>
      </c>
      <c r="T13" s="10"/>
      <c r="U13" s="10">
        <v>67706224494</v>
      </c>
      <c r="V13" s="10"/>
      <c r="W13" s="10">
        <v>68065392732.489899</v>
      </c>
      <c r="X13" s="10"/>
      <c r="Y13" s="13">
        <v>1.370983550744878E-3</v>
      </c>
    </row>
    <row r="14" spans="1:25">
      <c r="A14" s="3" t="s">
        <v>23</v>
      </c>
      <c r="C14" s="10">
        <v>198338879</v>
      </c>
      <c r="D14" s="10"/>
      <c r="E14" s="10">
        <v>2622654568308</v>
      </c>
      <c r="F14" s="10"/>
      <c r="G14" s="10">
        <v>2910923235218.3701</v>
      </c>
      <c r="H14" s="10"/>
      <c r="I14" s="10">
        <v>90109388</v>
      </c>
      <c r="J14" s="10"/>
      <c r="K14" s="10">
        <v>1292786065170</v>
      </c>
      <c r="L14" s="10"/>
      <c r="M14" s="10">
        <v>-83013423</v>
      </c>
      <c r="N14" s="10"/>
      <c r="O14" s="10">
        <v>1202518347161</v>
      </c>
      <c r="P14" s="10"/>
      <c r="Q14" s="10">
        <v>205434844</v>
      </c>
      <c r="R14" s="10"/>
      <c r="S14" s="10">
        <v>13310</v>
      </c>
      <c r="T14" s="10"/>
      <c r="U14" s="10">
        <v>2794760334792</v>
      </c>
      <c r="V14" s="10"/>
      <c r="W14" s="10">
        <v>2733688368418.7598</v>
      </c>
      <c r="X14" s="10"/>
      <c r="Y14" s="13">
        <v>5.5062369223291829E-2</v>
      </c>
    </row>
    <row r="15" spans="1:25">
      <c r="A15" s="3" t="s">
        <v>24</v>
      </c>
      <c r="C15" s="10">
        <v>14026298</v>
      </c>
      <c r="D15" s="10"/>
      <c r="E15" s="10">
        <v>158677745071</v>
      </c>
      <c r="F15" s="10"/>
      <c r="G15" s="10">
        <v>177811218443.573</v>
      </c>
      <c r="H15" s="10"/>
      <c r="I15" s="10">
        <v>338317480</v>
      </c>
      <c r="J15" s="10"/>
      <c r="K15" s="10">
        <v>4466623398492</v>
      </c>
      <c r="L15" s="10"/>
      <c r="M15" s="10">
        <v>-275564249</v>
      </c>
      <c r="N15" s="10"/>
      <c r="O15" s="10">
        <v>3685428491045</v>
      </c>
      <c r="P15" s="10"/>
      <c r="Q15" s="10">
        <v>76779529</v>
      </c>
      <c r="R15" s="10"/>
      <c r="S15" s="10">
        <v>12260</v>
      </c>
      <c r="T15" s="10"/>
      <c r="U15" s="10">
        <v>1000449592328</v>
      </c>
      <c r="V15" s="10"/>
      <c r="W15" s="10">
        <v>941093462746.43396</v>
      </c>
      <c r="X15" s="10"/>
      <c r="Y15" s="13">
        <v>1.8955648463084993E-2</v>
      </c>
    </row>
    <row r="16" spans="1:25">
      <c r="A16" s="3" t="s">
        <v>25</v>
      </c>
      <c r="C16" s="10">
        <v>104981245</v>
      </c>
      <c r="D16" s="10"/>
      <c r="E16" s="10">
        <v>1844437381187</v>
      </c>
      <c r="F16" s="10"/>
      <c r="G16" s="10">
        <v>2136910511389.8</v>
      </c>
      <c r="H16" s="10"/>
      <c r="I16" s="10">
        <v>145060563</v>
      </c>
      <c r="J16" s="10"/>
      <c r="K16" s="10">
        <v>3230305274802</v>
      </c>
      <c r="L16" s="10"/>
      <c r="M16" s="10">
        <v>-152494234</v>
      </c>
      <c r="N16" s="10"/>
      <c r="O16" s="10">
        <v>3427206999957</v>
      </c>
      <c r="P16" s="10"/>
      <c r="Q16" s="10">
        <v>97547574</v>
      </c>
      <c r="R16" s="10"/>
      <c r="S16" s="10">
        <v>23450</v>
      </c>
      <c r="T16" s="10"/>
      <c r="U16" s="10">
        <v>2075847394816</v>
      </c>
      <c r="V16" s="10"/>
      <c r="W16" s="10">
        <v>2286947331280.0498</v>
      </c>
      <c r="X16" s="10"/>
      <c r="Y16" s="13">
        <v>4.6064042926005619E-2</v>
      </c>
    </row>
    <row r="17" spans="1:25">
      <c r="A17" s="3" t="s">
        <v>26</v>
      </c>
      <c r="C17" s="10">
        <v>46099401</v>
      </c>
      <c r="D17" s="10"/>
      <c r="E17" s="10">
        <v>1128286225938</v>
      </c>
      <c r="F17" s="10"/>
      <c r="G17" s="10">
        <v>1307759836630.45</v>
      </c>
      <c r="H17" s="10"/>
      <c r="I17" s="10">
        <v>242897181</v>
      </c>
      <c r="J17" s="10"/>
      <c r="K17" s="10">
        <v>6868598032873</v>
      </c>
      <c r="L17" s="10"/>
      <c r="M17" s="10">
        <v>-205347012</v>
      </c>
      <c r="N17" s="10"/>
      <c r="O17" s="10">
        <v>5830227501883</v>
      </c>
      <c r="P17" s="10"/>
      <c r="Q17" s="10">
        <v>83649570</v>
      </c>
      <c r="R17" s="10"/>
      <c r="S17" s="10">
        <v>26930</v>
      </c>
      <c r="T17" s="10"/>
      <c r="U17" s="10">
        <v>2335972509481</v>
      </c>
      <c r="V17" s="10"/>
      <c r="W17" s="10">
        <v>2252147907906.48</v>
      </c>
      <c r="X17" s="10"/>
      <c r="Y17" s="13">
        <v>4.5363107617983837E-2</v>
      </c>
    </row>
    <row r="18" spans="1:25">
      <c r="A18" s="3" t="s">
        <v>27</v>
      </c>
      <c r="C18" s="10">
        <v>66188538</v>
      </c>
      <c r="D18" s="10"/>
      <c r="E18" s="10">
        <v>971459847829</v>
      </c>
      <c r="F18" s="10"/>
      <c r="G18" s="10">
        <v>1060088547920.04</v>
      </c>
      <c r="H18" s="10"/>
      <c r="I18" s="10">
        <v>100595324</v>
      </c>
      <c r="J18" s="10"/>
      <c r="K18" s="10">
        <v>1560310605952</v>
      </c>
      <c r="L18" s="10"/>
      <c r="M18" s="10">
        <v>-67864981</v>
      </c>
      <c r="N18" s="10"/>
      <c r="O18" s="10">
        <v>1059637969422</v>
      </c>
      <c r="P18" s="10"/>
      <c r="Q18" s="10">
        <v>98918881</v>
      </c>
      <c r="R18" s="10"/>
      <c r="S18" s="10">
        <v>15140</v>
      </c>
      <c r="T18" s="10"/>
      <c r="U18" s="10">
        <v>1510859589077</v>
      </c>
      <c r="V18" s="10"/>
      <c r="W18" s="10">
        <v>1497276170773.6399</v>
      </c>
      <c r="X18" s="10"/>
      <c r="Y18" s="13">
        <v>3.0158365634069085E-2</v>
      </c>
    </row>
    <row r="19" spans="1:25">
      <c r="A19" s="3" t="s">
        <v>28</v>
      </c>
      <c r="C19" s="10">
        <v>27362374</v>
      </c>
      <c r="D19" s="10"/>
      <c r="E19" s="10">
        <v>264472082925</v>
      </c>
      <c r="F19" s="10"/>
      <c r="G19" s="10">
        <v>271917401835.57901</v>
      </c>
      <c r="H19" s="10"/>
      <c r="I19" s="10">
        <v>285713202</v>
      </c>
      <c r="J19" s="10"/>
      <c r="K19" s="10">
        <v>3094054915062</v>
      </c>
      <c r="L19" s="10"/>
      <c r="M19" s="10">
        <v>-237869545</v>
      </c>
      <c r="N19" s="10"/>
      <c r="O19" s="10">
        <v>2600475886064</v>
      </c>
      <c r="P19" s="10"/>
      <c r="Q19" s="10">
        <v>75206031</v>
      </c>
      <c r="R19" s="10"/>
      <c r="S19" s="10">
        <v>10850</v>
      </c>
      <c r="T19" s="10"/>
      <c r="U19" s="10">
        <v>836957880928</v>
      </c>
      <c r="V19" s="10"/>
      <c r="W19" s="10">
        <v>815791639808.86694</v>
      </c>
      <c r="X19" s="10"/>
      <c r="Y19" s="13">
        <v>1.6431799981068491E-2</v>
      </c>
    </row>
    <row r="20" spans="1:25">
      <c r="A20" s="3" t="s">
        <v>30</v>
      </c>
      <c r="C20" s="10">
        <v>1545534</v>
      </c>
      <c r="D20" s="10"/>
      <c r="E20" s="10">
        <v>87024712688</v>
      </c>
      <c r="F20" s="10"/>
      <c r="G20" s="10">
        <v>89951756090.773499</v>
      </c>
      <c r="H20" s="10"/>
      <c r="I20" s="10">
        <v>0</v>
      </c>
      <c r="J20" s="10"/>
      <c r="K20" s="10">
        <v>0</v>
      </c>
      <c r="L20" s="10"/>
      <c r="M20" s="10">
        <v>-912959</v>
      </c>
      <c r="N20" s="10"/>
      <c r="O20" s="10">
        <v>53830971680</v>
      </c>
      <c r="P20" s="10"/>
      <c r="Q20" s="10">
        <v>632575</v>
      </c>
      <c r="R20" s="10"/>
      <c r="S20" s="10">
        <v>59816</v>
      </c>
      <c r="T20" s="10"/>
      <c r="U20" s="10">
        <v>35618535487</v>
      </c>
      <c r="V20" s="10"/>
      <c r="W20" s="10">
        <v>37831011555.087502</v>
      </c>
      <c r="X20" s="10"/>
      <c r="Y20" s="13">
        <v>7.6199802084308155E-4</v>
      </c>
    </row>
    <row r="21" spans="1:25">
      <c r="A21" s="3" t="s">
        <v>32</v>
      </c>
      <c r="C21" s="10">
        <v>33781056</v>
      </c>
      <c r="D21" s="10"/>
      <c r="E21" s="10">
        <v>344619310593</v>
      </c>
      <c r="F21" s="10"/>
      <c r="G21" s="10">
        <v>356643228471.552</v>
      </c>
      <c r="H21" s="10"/>
      <c r="I21" s="10">
        <v>230875887</v>
      </c>
      <c r="J21" s="10"/>
      <c r="K21" s="10">
        <v>2475316536092</v>
      </c>
      <c r="L21" s="10"/>
      <c r="M21" s="10">
        <v>-222535923</v>
      </c>
      <c r="N21" s="10"/>
      <c r="O21" s="10">
        <v>2403862799514</v>
      </c>
      <c r="P21" s="10"/>
      <c r="Q21" s="10">
        <v>42121020</v>
      </c>
      <c r="R21" s="10"/>
      <c r="S21" s="10">
        <v>10120</v>
      </c>
      <c r="T21" s="10"/>
      <c r="U21" s="10">
        <v>449108980391</v>
      </c>
      <c r="V21" s="10"/>
      <c r="W21" s="10">
        <v>426163484528.42999</v>
      </c>
      <c r="X21" s="10"/>
      <c r="Y21" s="13">
        <v>8.5838500853563492E-3</v>
      </c>
    </row>
    <row r="22" spans="1:25">
      <c r="A22" s="3" t="s">
        <v>34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v>34000000</v>
      </c>
      <c r="J22" s="10"/>
      <c r="K22" s="10">
        <v>1043848584668</v>
      </c>
      <c r="L22" s="10"/>
      <c r="M22" s="10">
        <v>0</v>
      </c>
      <c r="N22" s="10"/>
      <c r="O22" s="10">
        <v>0</v>
      </c>
      <c r="P22" s="10"/>
      <c r="Q22" s="10">
        <v>34000000</v>
      </c>
      <c r="R22" s="10"/>
      <c r="S22" s="10">
        <v>31002</v>
      </c>
      <c r="T22" s="10"/>
      <c r="U22" s="10">
        <v>1043848584668</v>
      </c>
      <c r="V22" s="10"/>
      <c r="W22" s="10">
        <v>1053870362250</v>
      </c>
      <c r="X22" s="10"/>
      <c r="Y22" s="13">
        <v>2.1227218021657366E-2</v>
      </c>
    </row>
    <row r="23" spans="1:25">
      <c r="A23" s="3" t="s">
        <v>35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v>136044059</v>
      </c>
      <c r="J23" s="10"/>
      <c r="K23" s="10">
        <v>2174995049422</v>
      </c>
      <c r="L23" s="10"/>
      <c r="M23" s="10">
        <v>-55644059</v>
      </c>
      <c r="N23" s="10"/>
      <c r="O23" s="10">
        <v>898378834524</v>
      </c>
      <c r="P23" s="10"/>
      <c r="Q23" s="10">
        <v>80400000</v>
      </c>
      <c r="R23" s="10"/>
      <c r="S23" s="10">
        <v>16332</v>
      </c>
      <c r="T23" s="10"/>
      <c r="U23" s="10">
        <v>1285444413477</v>
      </c>
      <c r="V23" s="10"/>
      <c r="W23" s="10">
        <v>1312846595100</v>
      </c>
      <c r="X23" s="10"/>
      <c r="Y23" s="13">
        <v>2.6443556913091498E-2</v>
      </c>
    </row>
    <row r="24" spans="1:25" ht="24.75" thickBot="1">
      <c r="A24" s="3" t="s">
        <v>36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v>42127126</v>
      </c>
      <c r="J24" s="10"/>
      <c r="K24" s="10">
        <v>3816313391432</v>
      </c>
      <c r="L24" s="10"/>
      <c r="M24" s="10">
        <v>-42127126</v>
      </c>
      <c r="N24" s="10"/>
      <c r="O24" s="10">
        <v>3831295578890</v>
      </c>
      <c r="P24" s="10"/>
      <c r="Q24" s="10">
        <v>0</v>
      </c>
      <c r="R24" s="10"/>
      <c r="S24" s="10">
        <v>0</v>
      </c>
      <c r="T24" s="10"/>
      <c r="U24" s="10">
        <v>0</v>
      </c>
      <c r="V24" s="10"/>
      <c r="W24" s="10">
        <v>0</v>
      </c>
      <c r="X24" s="10"/>
      <c r="Y24" s="13">
        <v>0</v>
      </c>
    </row>
    <row r="25" spans="1:25" ht="24.75" thickBot="1">
      <c r="A25" s="3" t="s">
        <v>38</v>
      </c>
      <c r="C25" s="7" t="s">
        <v>38</v>
      </c>
      <c r="D25" s="7"/>
      <c r="E25" s="8">
        <f>SUM(E9:E24)</f>
        <v>17243614211000</v>
      </c>
      <c r="F25" s="7"/>
      <c r="G25" s="8">
        <f>SUM(G9:G24)</f>
        <v>17702377036373.754</v>
      </c>
      <c r="H25" s="7"/>
      <c r="I25" s="7" t="s">
        <v>38</v>
      </c>
      <c r="J25" s="7"/>
      <c r="K25" s="8">
        <f>SUM(K9:K24)</f>
        <v>127905639940187</v>
      </c>
      <c r="L25" s="7"/>
      <c r="M25" s="7" t="s">
        <v>38</v>
      </c>
      <c r="N25" s="7"/>
      <c r="O25" s="8">
        <f>SUM(O9:O24)</f>
        <v>120667112813227</v>
      </c>
      <c r="P25" s="7"/>
      <c r="Q25" s="7" t="s">
        <v>38</v>
      </c>
      <c r="R25" s="7"/>
      <c r="S25" s="7" t="s">
        <v>38</v>
      </c>
      <c r="T25" s="7"/>
      <c r="U25" s="8">
        <f>SUM(U9:U24)</f>
        <v>26073776713887</v>
      </c>
      <c r="V25" s="7"/>
      <c r="W25" s="8">
        <f>SUM(W9:W24)</f>
        <v>26097958383160.387</v>
      </c>
      <c r="X25" s="7"/>
      <c r="Y25" s="14">
        <f>SUM(Y9:Y24)</f>
        <v>0.52566906933100455</v>
      </c>
    </row>
    <row r="26" spans="1:25" ht="24.75" thickTop="1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</sheetData>
  <mergeCells count="17"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6"/>
  <sheetViews>
    <sheetView rightToLeft="1" topLeftCell="N10" workbookViewId="0">
      <selection activeCell="AC18" sqref="AC18"/>
    </sheetView>
  </sheetViews>
  <sheetFormatPr defaultRowHeight="15"/>
  <cols>
    <col min="1" max="1" width="31.28515625" style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5" style="1" customWidth="1"/>
    <col min="12" max="12" width="1" style="1" customWidth="1"/>
    <col min="13" max="13" width="15" style="1" customWidth="1"/>
    <col min="14" max="14" width="1" style="1" customWidth="1"/>
    <col min="15" max="15" width="16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12" style="1" customWidth="1"/>
    <col min="22" max="22" width="1" style="1" customWidth="1"/>
    <col min="23" max="23" width="22" style="1" customWidth="1"/>
    <col min="24" max="24" width="1" style="1" customWidth="1"/>
    <col min="25" max="25" width="12" style="1" customWidth="1"/>
    <col min="26" max="26" width="1" style="1" customWidth="1"/>
    <col min="27" max="27" width="24" style="1" customWidth="1"/>
    <col min="28" max="28" width="1" style="1" customWidth="1"/>
    <col min="29" max="29" width="16" style="1" customWidth="1"/>
    <col min="30" max="30" width="1" style="1" customWidth="1"/>
    <col min="31" max="31" width="23" style="1" customWidth="1"/>
    <col min="32" max="32" width="1" style="1" customWidth="1"/>
    <col min="33" max="33" width="24" style="1" customWidth="1"/>
    <col min="34" max="34" width="1" style="1" customWidth="1"/>
    <col min="35" max="35" width="24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  <c r="Z2" s="22" t="s">
        <v>0</v>
      </c>
      <c r="AA2" s="22" t="s">
        <v>0</v>
      </c>
      <c r="AB2" s="22" t="s">
        <v>0</v>
      </c>
      <c r="AC2" s="22" t="s">
        <v>0</v>
      </c>
      <c r="AD2" s="22" t="s">
        <v>0</v>
      </c>
      <c r="AE2" s="22" t="s">
        <v>0</v>
      </c>
      <c r="AF2" s="22" t="s">
        <v>0</v>
      </c>
      <c r="AG2" s="22" t="s">
        <v>0</v>
      </c>
      <c r="AH2" s="22" t="s">
        <v>0</v>
      </c>
      <c r="AI2" s="22" t="s">
        <v>0</v>
      </c>
      <c r="AJ2" s="22" t="s">
        <v>0</v>
      </c>
      <c r="AK2" s="22" t="s">
        <v>0</v>
      </c>
    </row>
    <row r="3" spans="1:37" ht="2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  <c r="AH3" s="22" t="s">
        <v>1</v>
      </c>
      <c r="AI3" s="22" t="s">
        <v>1</v>
      </c>
      <c r="AJ3" s="22" t="s">
        <v>1</v>
      </c>
      <c r="AK3" s="22" t="s">
        <v>1</v>
      </c>
    </row>
    <row r="4" spans="1:37" ht="2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  <c r="Z4" s="22" t="s">
        <v>2</v>
      </c>
      <c r="AA4" s="22" t="s">
        <v>2</v>
      </c>
      <c r="AB4" s="22" t="s">
        <v>2</v>
      </c>
      <c r="AC4" s="22" t="s">
        <v>2</v>
      </c>
      <c r="AD4" s="22" t="s">
        <v>2</v>
      </c>
      <c r="AE4" s="22" t="s">
        <v>2</v>
      </c>
      <c r="AF4" s="22" t="s">
        <v>2</v>
      </c>
      <c r="AG4" s="22" t="s">
        <v>2</v>
      </c>
      <c r="AH4" s="22" t="s">
        <v>2</v>
      </c>
      <c r="AI4" s="22" t="s">
        <v>2</v>
      </c>
      <c r="AJ4" s="22" t="s">
        <v>2</v>
      </c>
      <c r="AK4" s="22" t="s">
        <v>2</v>
      </c>
    </row>
    <row r="6" spans="1:37" ht="26.25">
      <c r="A6" s="21" t="s">
        <v>40</v>
      </c>
      <c r="B6" s="21" t="s">
        <v>40</v>
      </c>
      <c r="C6" s="21" t="s">
        <v>40</v>
      </c>
      <c r="D6" s="21" t="s">
        <v>40</v>
      </c>
      <c r="E6" s="21" t="s">
        <v>40</v>
      </c>
      <c r="F6" s="21" t="s">
        <v>40</v>
      </c>
      <c r="G6" s="21" t="s">
        <v>40</v>
      </c>
      <c r="H6" s="21" t="s">
        <v>40</v>
      </c>
      <c r="I6" s="21" t="s">
        <v>40</v>
      </c>
      <c r="J6" s="21" t="s">
        <v>40</v>
      </c>
      <c r="K6" s="21" t="s">
        <v>40</v>
      </c>
      <c r="L6" s="21" t="s">
        <v>40</v>
      </c>
      <c r="M6" s="21" t="s">
        <v>40</v>
      </c>
      <c r="O6" s="23" t="s">
        <v>4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0.25">
      <c r="A7" s="21" t="s">
        <v>41</v>
      </c>
      <c r="C7" s="21" t="s">
        <v>42</v>
      </c>
      <c r="E7" s="21" t="s">
        <v>43</v>
      </c>
      <c r="G7" s="21" t="s">
        <v>44</v>
      </c>
      <c r="I7" s="21" t="s">
        <v>45</v>
      </c>
      <c r="K7" s="21" t="s">
        <v>46</v>
      </c>
      <c r="M7" s="21" t="s">
        <v>39</v>
      </c>
      <c r="O7" s="21" t="s">
        <v>7</v>
      </c>
      <c r="Q7" s="21" t="s">
        <v>8</v>
      </c>
      <c r="S7" s="21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1" t="s">
        <v>7</v>
      </c>
      <c r="AE7" s="21" t="s">
        <v>47</v>
      </c>
      <c r="AG7" s="21" t="s">
        <v>8</v>
      </c>
      <c r="AI7" s="21" t="s">
        <v>9</v>
      </c>
      <c r="AK7" s="21" t="s">
        <v>13</v>
      </c>
    </row>
    <row r="8" spans="1:37" ht="20.25">
      <c r="A8" s="21" t="s">
        <v>41</v>
      </c>
      <c r="C8" s="21" t="s">
        <v>42</v>
      </c>
      <c r="E8" s="21" t="s">
        <v>43</v>
      </c>
      <c r="G8" s="21" t="s">
        <v>44</v>
      </c>
      <c r="I8" s="21" t="s">
        <v>45</v>
      </c>
      <c r="K8" s="21" t="s">
        <v>46</v>
      </c>
      <c r="M8" s="21" t="s">
        <v>39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47</v>
      </c>
      <c r="AG8" s="21" t="s">
        <v>8</v>
      </c>
      <c r="AI8" s="21" t="s">
        <v>9</v>
      </c>
      <c r="AK8" s="21" t="s">
        <v>13</v>
      </c>
    </row>
    <row r="9" spans="1:37" s="3" customFormat="1" ht="24">
      <c r="A9" s="3" t="s">
        <v>48</v>
      </c>
      <c r="C9" s="10" t="s">
        <v>49</v>
      </c>
      <c r="D9" s="10"/>
      <c r="E9" s="10" t="s">
        <v>49</v>
      </c>
      <c r="F9" s="10"/>
      <c r="G9" s="10" t="s">
        <v>50</v>
      </c>
      <c r="H9" s="10"/>
      <c r="I9" s="10" t="s">
        <v>51</v>
      </c>
      <c r="J9" s="10"/>
      <c r="K9" s="10">
        <v>40.5</v>
      </c>
      <c r="L9" s="10"/>
      <c r="M9" s="10">
        <v>40.5</v>
      </c>
      <c r="N9" s="10"/>
      <c r="O9" s="10">
        <v>3924</v>
      </c>
      <c r="P9" s="10"/>
      <c r="Q9" s="10">
        <v>13497775200</v>
      </c>
      <c r="R9" s="10"/>
      <c r="S9" s="10">
        <v>20189378521</v>
      </c>
      <c r="T9" s="10"/>
      <c r="U9" s="10">
        <v>0</v>
      </c>
      <c r="V9" s="10"/>
      <c r="W9" s="10">
        <v>0</v>
      </c>
      <c r="X9" s="10"/>
      <c r="Y9" s="10">
        <v>0</v>
      </c>
      <c r="Z9" s="10"/>
      <c r="AA9" s="10">
        <v>0</v>
      </c>
      <c r="AB9" s="10"/>
      <c r="AC9" s="10">
        <v>3924</v>
      </c>
      <c r="AD9" s="10"/>
      <c r="AE9" s="10">
        <v>4477373</v>
      </c>
      <c r="AF9" s="10"/>
      <c r="AG9" s="10">
        <v>13497775200</v>
      </c>
      <c r="AH9" s="10"/>
      <c r="AI9" s="10">
        <v>17556474342</v>
      </c>
      <c r="AJ9" s="10"/>
      <c r="AK9" s="10" t="s">
        <v>52</v>
      </c>
    </row>
    <row r="10" spans="1:37" s="3" customFormat="1" ht="24">
      <c r="A10" s="3" t="s">
        <v>53</v>
      </c>
      <c r="C10" s="10" t="s">
        <v>49</v>
      </c>
      <c r="D10" s="10"/>
      <c r="E10" s="10" t="s">
        <v>49</v>
      </c>
      <c r="F10" s="10"/>
      <c r="G10" s="10" t="s">
        <v>50</v>
      </c>
      <c r="H10" s="10"/>
      <c r="I10" s="10" t="s">
        <v>51</v>
      </c>
      <c r="J10" s="10"/>
      <c r="K10" s="10">
        <v>40.5</v>
      </c>
      <c r="L10" s="10"/>
      <c r="M10" s="10">
        <v>40.5</v>
      </c>
      <c r="N10" s="10"/>
      <c r="O10" s="10">
        <v>436</v>
      </c>
      <c r="P10" s="10"/>
      <c r="Q10" s="10">
        <v>1536363284</v>
      </c>
      <c r="R10" s="10"/>
      <c r="S10" s="10">
        <v>2243264280</v>
      </c>
      <c r="T10" s="10"/>
      <c r="U10" s="10">
        <v>0</v>
      </c>
      <c r="V10" s="10"/>
      <c r="W10" s="10">
        <v>0</v>
      </c>
      <c r="X10" s="10"/>
      <c r="Y10" s="10">
        <v>0</v>
      </c>
      <c r="Z10" s="10"/>
      <c r="AA10" s="10">
        <v>0</v>
      </c>
      <c r="AB10" s="10"/>
      <c r="AC10" s="10">
        <v>436</v>
      </c>
      <c r="AD10" s="10"/>
      <c r="AE10" s="10">
        <v>4477373</v>
      </c>
      <c r="AF10" s="10"/>
      <c r="AG10" s="10">
        <v>1536363284</v>
      </c>
      <c r="AH10" s="10"/>
      <c r="AI10" s="10">
        <v>1950719371</v>
      </c>
      <c r="AJ10" s="10"/>
      <c r="AK10" s="10" t="s">
        <v>37</v>
      </c>
    </row>
    <row r="11" spans="1:37" s="3" customFormat="1" ht="24">
      <c r="A11" s="3" t="s">
        <v>54</v>
      </c>
      <c r="C11" s="10" t="s">
        <v>49</v>
      </c>
      <c r="D11" s="10"/>
      <c r="E11" s="10" t="s">
        <v>49</v>
      </c>
      <c r="F11" s="10"/>
      <c r="G11" s="10" t="s">
        <v>55</v>
      </c>
      <c r="H11" s="10"/>
      <c r="I11" s="10" t="s">
        <v>56</v>
      </c>
      <c r="J11" s="10"/>
      <c r="K11" s="10">
        <v>54.06</v>
      </c>
      <c r="L11" s="10"/>
      <c r="M11" s="10">
        <v>54.06</v>
      </c>
      <c r="N11" s="10"/>
      <c r="O11" s="10">
        <v>134150</v>
      </c>
      <c r="P11" s="10"/>
      <c r="Q11" s="10">
        <v>499994489500</v>
      </c>
      <c r="R11" s="10"/>
      <c r="S11" s="10">
        <v>632729070460</v>
      </c>
      <c r="T11" s="10"/>
      <c r="U11" s="10">
        <v>0</v>
      </c>
      <c r="V11" s="10"/>
      <c r="W11" s="10">
        <v>0</v>
      </c>
      <c r="X11" s="10"/>
      <c r="Y11" s="10">
        <v>0</v>
      </c>
      <c r="Z11" s="10"/>
      <c r="AA11" s="10">
        <v>0</v>
      </c>
      <c r="AB11" s="10"/>
      <c r="AC11" s="10">
        <v>134150</v>
      </c>
      <c r="AD11" s="10"/>
      <c r="AE11" s="10">
        <v>4798771</v>
      </c>
      <c r="AF11" s="10"/>
      <c r="AG11" s="10">
        <v>499994489500</v>
      </c>
      <c r="AH11" s="10"/>
      <c r="AI11" s="10">
        <v>643288471459</v>
      </c>
      <c r="AJ11" s="10"/>
      <c r="AK11" s="10" t="s">
        <v>57</v>
      </c>
    </row>
    <row r="12" spans="1:37" s="3" customFormat="1" ht="24">
      <c r="A12" s="3" t="s">
        <v>58</v>
      </c>
      <c r="C12" s="10" t="s">
        <v>49</v>
      </c>
      <c r="D12" s="10"/>
      <c r="E12" s="10" t="s">
        <v>49</v>
      </c>
      <c r="F12" s="10"/>
      <c r="G12" s="10" t="s">
        <v>59</v>
      </c>
      <c r="H12" s="10"/>
      <c r="I12" s="10" t="s">
        <v>60</v>
      </c>
      <c r="J12" s="10"/>
      <c r="K12" s="10">
        <v>30.5</v>
      </c>
      <c r="L12" s="10"/>
      <c r="M12" s="10">
        <v>30.5</v>
      </c>
      <c r="N12" s="10"/>
      <c r="O12" s="10">
        <v>3772</v>
      </c>
      <c r="P12" s="10"/>
      <c r="Q12" s="10">
        <v>10000552720</v>
      </c>
      <c r="R12" s="10"/>
      <c r="S12" s="10">
        <v>11165467513</v>
      </c>
      <c r="T12" s="10"/>
      <c r="U12" s="10">
        <v>0</v>
      </c>
      <c r="V12" s="10"/>
      <c r="W12" s="10">
        <v>0</v>
      </c>
      <c r="X12" s="10"/>
      <c r="Y12" s="10">
        <v>0</v>
      </c>
      <c r="Z12" s="10"/>
      <c r="AA12" s="10">
        <v>0</v>
      </c>
      <c r="AB12" s="10"/>
      <c r="AC12" s="10">
        <v>3772</v>
      </c>
      <c r="AD12" s="10"/>
      <c r="AE12" s="10">
        <v>3022871</v>
      </c>
      <c r="AF12" s="10"/>
      <c r="AG12" s="10">
        <v>10000552720</v>
      </c>
      <c r="AH12" s="10"/>
      <c r="AI12" s="10">
        <v>11394002890</v>
      </c>
      <c r="AJ12" s="10"/>
      <c r="AK12" s="10" t="s">
        <v>61</v>
      </c>
    </row>
    <row r="13" spans="1:37" s="3" customFormat="1" ht="24">
      <c r="A13" s="3" t="s">
        <v>62</v>
      </c>
      <c r="C13" s="10" t="s">
        <v>49</v>
      </c>
      <c r="D13" s="10"/>
      <c r="E13" s="10" t="s">
        <v>49</v>
      </c>
      <c r="F13" s="10"/>
      <c r="G13" s="10" t="s">
        <v>63</v>
      </c>
      <c r="H13" s="10"/>
      <c r="I13" s="10" t="s">
        <v>64</v>
      </c>
      <c r="J13" s="10"/>
      <c r="K13" s="10">
        <v>30</v>
      </c>
      <c r="L13" s="10"/>
      <c r="M13" s="10">
        <v>30</v>
      </c>
      <c r="N13" s="10"/>
      <c r="O13" s="10">
        <v>33370</v>
      </c>
      <c r="P13" s="10"/>
      <c r="Q13" s="10">
        <v>49985300824</v>
      </c>
      <c r="R13" s="10"/>
      <c r="S13" s="10">
        <v>54411094174</v>
      </c>
      <c r="T13" s="10"/>
      <c r="U13" s="10">
        <v>0</v>
      </c>
      <c r="V13" s="10"/>
      <c r="W13" s="10">
        <v>0</v>
      </c>
      <c r="X13" s="10"/>
      <c r="Y13" s="10">
        <v>0</v>
      </c>
      <c r="Z13" s="10"/>
      <c r="AA13" s="10">
        <v>0</v>
      </c>
      <c r="AB13" s="10"/>
      <c r="AC13" s="10">
        <v>33370</v>
      </c>
      <c r="AD13" s="10"/>
      <c r="AE13" s="10">
        <v>1652594</v>
      </c>
      <c r="AF13" s="10"/>
      <c r="AG13" s="10">
        <v>49985300824</v>
      </c>
      <c r="AH13" s="10"/>
      <c r="AI13" s="10">
        <v>55107097763</v>
      </c>
      <c r="AJ13" s="10"/>
      <c r="AK13" s="10" t="s">
        <v>65</v>
      </c>
    </row>
    <row r="14" spans="1:37" s="3" customFormat="1" ht="24">
      <c r="A14" s="3" t="s">
        <v>66</v>
      </c>
      <c r="C14" s="10" t="s">
        <v>49</v>
      </c>
      <c r="D14" s="10"/>
      <c r="E14" s="10" t="s">
        <v>49</v>
      </c>
      <c r="F14" s="10"/>
      <c r="G14" s="10" t="s">
        <v>67</v>
      </c>
      <c r="H14" s="10"/>
      <c r="I14" s="10" t="s">
        <v>68</v>
      </c>
      <c r="J14" s="10"/>
      <c r="K14" s="10">
        <v>30</v>
      </c>
      <c r="L14" s="10"/>
      <c r="M14" s="10">
        <v>30</v>
      </c>
      <c r="N14" s="10"/>
      <c r="O14" s="10">
        <v>23908</v>
      </c>
      <c r="P14" s="10"/>
      <c r="Q14" s="10">
        <v>30001940747</v>
      </c>
      <c r="R14" s="10"/>
      <c r="S14" s="10">
        <v>32559043288</v>
      </c>
      <c r="T14" s="10"/>
      <c r="U14" s="10">
        <v>0</v>
      </c>
      <c r="V14" s="10"/>
      <c r="W14" s="10">
        <v>0</v>
      </c>
      <c r="X14" s="10"/>
      <c r="Y14" s="10">
        <v>0</v>
      </c>
      <c r="Z14" s="10"/>
      <c r="AA14" s="10">
        <v>0</v>
      </c>
      <c r="AB14" s="10"/>
      <c r="AC14" s="10">
        <v>23908</v>
      </c>
      <c r="AD14" s="10"/>
      <c r="AE14" s="10">
        <v>1380732</v>
      </c>
      <c r="AF14" s="10"/>
      <c r="AG14" s="10">
        <v>30001940747</v>
      </c>
      <c r="AH14" s="10"/>
      <c r="AI14" s="10">
        <v>32986610928</v>
      </c>
      <c r="AJ14" s="10"/>
      <c r="AK14" s="10" t="s">
        <v>69</v>
      </c>
    </row>
    <row r="15" spans="1:37" s="3" customFormat="1" ht="24">
      <c r="A15" s="3" t="s">
        <v>70</v>
      </c>
      <c r="C15" s="10" t="s">
        <v>49</v>
      </c>
      <c r="D15" s="10"/>
      <c r="E15" s="10" t="s">
        <v>49</v>
      </c>
      <c r="F15" s="10"/>
      <c r="G15" s="10" t="s">
        <v>71</v>
      </c>
      <c r="H15" s="10"/>
      <c r="I15" s="10" t="s">
        <v>72</v>
      </c>
      <c r="J15" s="10"/>
      <c r="K15" s="10">
        <v>0</v>
      </c>
      <c r="L15" s="10"/>
      <c r="M15" s="10">
        <v>0</v>
      </c>
      <c r="N15" s="10"/>
      <c r="O15" s="10">
        <v>25463</v>
      </c>
      <c r="P15" s="10"/>
      <c r="Q15" s="10">
        <v>30000277433</v>
      </c>
      <c r="R15" s="10"/>
      <c r="S15" s="10">
        <v>32311282604</v>
      </c>
      <c r="T15" s="10"/>
      <c r="U15" s="10">
        <v>0</v>
      </c>
      <c r="V15" s="10"/>
      <c r="W15" s="10">
        <v>0</v>
      </c>
      <c r="X15" s="10"/>
      <c r="Y15" s="10">
        <v>0</v>
      </c>
      <c r="Z15" s="10"/>
      <c r="AA15" s="10">
        <v>0</v>
      </c>
      <c r="AB15" s="10"/>
      <c r="AC15" s="10">
        <v>25463</v>
      </c>
      <c r="AD15" s="10"/>
      <c r="AE15" s="10">
        <v>1290215</v>
      </c>
      <c r="AF15" s="10"/>
      <c r="AG15" s="10">
        <v>30000277433</v>
      </c>
      <c r="AH15" s="10"/>
      <c r="AI15" s="10">
        <v>32828944574</v>
      </c>
      <c r="AJ15" s="10"/>
      <c r="AK15" s="10" t="s">
        <v>69</v>
      </c>
    </row>
    <row r="16" spans="1:37" s="3" customFormat="1" ht="24">
      <c r="A16" s="3" t="s">
        <v>73</v>
      </c>
      <c r="C16" s="10" t="s">
        <v>49</v>
      </c>
      <c r="D16" s="10"/>
      <c r="E16" s="10" t="s">
        <v>49</v>
      </c>
      <c r="F16" s="10"/>
      <c r="G16" s="10" t="s">
        <v>74</v>
      </c>
      <c r="H16" s="10"/>
      <c r="I16" s="10" t="s">
        <v>75</v>
      </c>
      <c r="J16" s="10"/>
      <c r="K16" s="10">
        <v>29.75</v>
      </c>
      <c r="L16" s="10"/>
      <c r="M16" s="10">
        <v>29.75</v>
      </c>
      <c r="N16" s="10"/>
      <c r="O16" s="10">
        <v>10554</v>
      </c>
      <c r="P16" s="10"/>
      <c r="Q16" s="10">
        <v>30801110220</v>
      </c>
      <c r="R16" s="10"/>
      <c r="S16" s="10">
        <v>32705186244</v>
      </c>
      <c r="T16" s="10"/>
      <c r="U16" s="10">
        <v>0</v>
      </c>
      <c r="V16" s="10"/>
      <c r="W16" s="10">
        <v>0</v>
      </c>
      <c r="X16" s="10"/>
      <c r="Y16" s="10">
        <v>0</v>
      </c>
      <c r="Z16" s="10"/>
      <c r="AA16" s="10">
        <v>0</v>
      </c>
      <c r="AB16" s="10"/>
      <c r="AC16" s="10">
        <v>10554</v>
      </c>
      <c r="AD16" s="10"/>
      <c r="AE16" s="10">
        <v>3159559</v>
      </c>
      <c r="AF16" s="10"/>
      <c r="AG16" s="10">
        <v>30801110220</v>
      </c>
      <c r="AH16" s="10"/>
      <c r="AI16" s="10">
        <v>33321812993</v>
      </c>
      <c r="AJ16" s="10"/>
      <c r="AK16" s="10" t="s">
        <v>69</v>
      </c>
    </row>
    <row r="17" spans="1:37" s="3" customFormat="1" ht="24">
      <c r="A17" s="3" t="s">
        <v>76</v>
      </c>
      <c r="C17" s="10" t="s">
        <v>49</v>
      </c>
      <c r="D17" s="10"/>
      <c r="E17" s="10" t="s">
        <v>49</v>
      </c>
      <c r="F17" s="10"/>
      <c r="G17" s="10" t="s">
        <v>77</v>
      </c>
      <c r="H17" s="10"/>
      <c r="I17" s="10" t="s">
        <v>78</v>
      </c>
      <c r="J17" s="10"/>
      <c r="K17" s="10">
        <v>0</v>
      </c>
      <c r="L17" s="10"/>
      <c r="M17" s="10">
        <v>0</v>
      </c>
      <c r="N17" s="10"/>
      <c r="O17" s="10">
        <v>64800</v>
      </c>
      <c r="P17" s="10"/>
      <c r="Q17" s="10">
        <v>99956851200</v>
      </c>
      <c r="R17" s="10"/>
      <c r="S17" s="10">
        <v>104894976033</v>
      </c>
      <c r="T17" s="10"/>
      <c r="U17" s="10">
        <v>13</v>
      </c>
      <c r="V17" s="10"/>
      <c r="W17" s="10">
        <v>21239810</v>
      </c>
      <c r="X17" s="10"/>
      <c r="Y17" s="10">
        <v>18</v>
      </c>
      <c r="Z17" s="10"/>
      <c r="AA17" s="10">
        <v>29816808</v>
      </c>
      <c r="AB17" s="10"/>
      <c r="AC17" s="10">
        <v>64795</v>
      </c>
      <c r="AD17" s="10"/>
      <c r="AE17" s="10">
        <v>1655200</v>
      </c>
      <c r="AF17" s="10"/>
      <c r="AG17" s="10">
        <v>99950325218</v>
      </c>
      <c r="AH17" s="10"/>
      <c r="AI17" s="10">
        <v>107170947299</v>
      </c>
      <c r="AJ17" s="10"/>
      <c r="AK17" s="10" t="s">
        <v>79</v>
      </c>
    </row>
    <row r="18" spans="1:37" s="3" customFormat="1" ht="24">
      <c r="A18" s="3" t="s">
        <v>80</v>
      </c>
      <c r="C18" s="10" t="s">
        <v>49</v>
      </c>
      <c r="D18" s="10"/>
      <c r="E18" s="10" t="s">
        <v>49</v>
      </c>
      <c r="F18" s="10"/>
      <c r="G18" s="10" t="s">
        <v>81</v>
      </c>
      <c r="H18" s="10"/>
      <c r="I18" s="10" t="s">
        <v>82</v>
      </c>
      <c r="J18" s="10"/>
      <c r="K18" s="10">
        <v>37.5</v>
      </c>
      <c r="L18" s="10"/>
      <c r="M18" s="10">
        <v>37.5</v>
      </c>
      <c r="N18" s="10"/>
      <c r="O18" s="10">
        <v>4649</v>
      </c>
      <c r="P18" s="10"/>
      <c r="Q18" s="10">
        <v>19999765550</v>
      </c>
      <c r="R18" s="10"/>
      <c r="S18" s="10">
        <v>20968147640</v>
      </c>
      <c r="T18" s="10"/>
      <c r="U18" s="10">
        <v>0</v>
      </c>
      <c r="V18" s="10"/>
      <c r="W18" s="10">
        <v>0</v>
      </c>
      <c r="X18" s="10"/>
      <c r="Y18" s="10">
        <v>0</v>
      </c>
      <c r="Z18" s="10"/>
      <c r="AA18" s="10">
        <v>0</v>
      </c>
      <c r="AB18" s="10"/>
      <c r="AC18" s="10">
        <v>4649</v>
      </c>
      <c r="AD18" s="10"/>
      <c r="AE18" s="10">
        <v>4531152</v>
      </c>
      <c r="AF18" s="10"/>
      <c r="AG18" s="10">
        <v>19999765550</v>
      </c>
      <c r="AH18" s="10"/>
      <c r="AI18" s="10">
        <v>21050054467</v>
      </c>
      <c r="AJ18" s="10"/>
      <c r="AK18" s="10" t="s">
        <v>52</v>
      </c>
    </row>
    <row r="19" spans="1:37" s="3" customFormat="1" ht="24">
      <c r="A19" s="3" t="s">
        <v>83</v>
      </c>
      <c r="C19" s="10" t="s">
        <v>49</v>
      </c>
      <c r="D19" s="10"/>
      <c r="E19" s="10" t="s">
        <v>49</v>
      </c>
      <c r="F19" s="10"/>
      <c r="G19" s="10" t="s">
        <v>84</v>
      </c>
      <c r="H19" s="10"/>
      <c r="I19" s="10" t="s">
        <v>85</v>
      </c>
      <c r="J19" s="10"/>
      <c r="K19" s="10">
        <v>24.16</v>
      </c>
      <c r="L19" s="10"/>
      <c r="M19" s="10">
        <v>24.16</v>
      </c>
      <c r="N19" s="10"/>
      <c r="O19" s="10">
        <v>14500</v>
      </c>
      <c r="P19" s="10"/>
      <c r="Q19" s="10">
        <v>60180307000</v>
      </c>
      <c r="R19" s="10"/>
      <c r="S19" s="10">
        <v>61724547342</v>
      </c>
      <c r="T19" s="10"/>
      <c r="U19" s="10">
        <v>0</v>
      </c>
      <c r="V19" s="10"/>
      <c r="W19" s="10">
        <v>0</v>
      </c>
      <c r="X19" s="10"/>
      <c r="Y19" s="10">
        <v>0</v>
      </c>
      <c r="Z19" s="10"/>
      <c r="AA19" s="10">
        <v>0</v>
      </c>
      <c r="AB19" s="10"/>
      <c r="AC19" s="10">
        <v>14500</v>
      </c>
      <c r="AD19" s="10"/>
      <c r="AE19" s="10">
        <v>4344884</v>
      </c>
      <c r="AF19" s="10"/>
      <c r="AG19" s="10">
        <v>60180307000</v>
      </c>
      <c r="AH19" s="10"/>
      <c r="AI19" s="10">
        <v>62955147420</v>
      </c>
      <c r="AJ19" s="10"/>
      <c r="AK19" s="10" t="s">
        <v>86</v>
      </c>
    </row>
    <row r="20" spans="1:37" s="3" customFormat="1" ht="24">
      <c r="A20" s="3" t="s">
        <v>87</v>
      </c>
      <c r="C20" s="10" t="s">
        <v>49</v>
      </c>
      <c r="D20" s="10"/>
      <c r="E20" s="10" t="s">
        <v>49</v>
      </c>
      <c r="F20" s="10"/>
      <c r="G20" s="10" t="s">
        <v>88</v>
      </c>
      <c r="H20" s="10"/>
      <c r="I20" s="10" t="s">
        <v>89</v>
      </c>
      <c r="J20" s="10"/>
      <c r="K20" s="10">
        <v>23</v>
      </c>
      <c r="L20" s="10"/>
      <c r="M20" s="10">
        <v>23</v>
      </c>
      <c r="N20" s="10"/>
      <c r="O20" s="10">
        <v>9335</v>
      </c>
      <c r="P20" s="10"/>
      <c r="Q20" s="10">
        <v>9313846842</v>
      </c>
      <c r="R20" s="10"/>
      <c r="S20" s="10">
        <v>9239563269</v>
      </c>
      <c r="T20" s="10"/>
      <c r="U20" s="10">
        <v>0</v>
      </c>
      <c r="V20" s="10"/>
      <c r="W20" s="10">
        <v>0</v>
      </c>
      <c r="X20" s="10"/>
      <c r="Y20" s="10">
        <v>0</v>
      </c>
      <c r="Z20" s="10"/>
      <c r="AA20" s="10">
        <v>0</v>
      </c>
      <c r="AB20" s="10"/>
      <c r="AC20" s="10">
        <v>9335</v>
      </c>
      <c r="AD20" s="10"/>
      <c r="AE20" s="10">
        <v>989920</v>
      </c>
      <c r="AF20" s="10"/>
      <c r="AG20" s="10">
        <v>9313846842</v>
      </c>
      <c r="AH20" s="10"/>
      <c r="AI20" s="10">
        <v>9239563269</v>
      </c>
      <c r="AJ20" s="10"/>
      <c r="AK20" s="10" t="s">
        <v>61</v>
      </c>
    </row>
    <row r="21" spans="1:37" s="3" customFormat="1" ht="24">
      <c r="A21" s="3" t="s">
        <v>90</v>
      </c>
      <c r="C21" s="10" t="s">
        <v>49</v>
      </c>
      <c r="D21" s="10"/>
      <c r="E21" s="10" t="s">
        <v>49</v>
      </c>
      <c r="F21" s="10"/>
      <c r="G21" s="10" t="s">
        <v>91</v>
      </c>
      <c r="H21" s="10"/>
      <c r="I21" s="10" t="s">
        <v>92</v>
      </c>
      <c r="J21" s="10"/>
      <c r="K21" s="10">
        <v>23</v>
      </c>
      <c r="L21" s="10"/>
      <c r="M21" s="10">
        <v>23</v>
      </c>
      <c r="N21" s="10"/>
      <c r="O21" s="10">
        <v>20000</v>
      </c>
      <c r="P21" s="10"/>
      <c r="Q21" s="10">
        <v>20000000000</v>
      </c>
      <c r="R21" s="10"/>
      <c r="S21" s="10">
        <v>18397332000</v>
      </c>
      <c r="T21" s="10"/>
      <c r="U21" s="10">
        <v>0</v>
      </c>
      <c r="V21" s="10"/>
      <c r="W21" s="10">
        <v>0</v>
      </c>
      <c r="X21" s="10"/>
      <c r="Y21" s="10">
        <v>0</v>
      </c>
      <c r="Z21" s="10"/>
      <c r="AA21" s="10">
        <v>0</v>
      </c>
      <c r="AB21" s="10"/>
      <c r="AC21" s="10">
        <v>20000</v>
      </c>
      <c r="AD21" s="10"/>
      <c r="AE21" s="10">
        <v>920000</v>
      </c>
      <c r="AF21" s="10"/>
      <c r="AG21" s="10">
        <v>20000000000</v>
      </c>
      <c r="AH21" s="10"/>
      <c r="AI21" s="10">
        <v>18397332000</v>
      </c>
      <c r="AJ21" s="10"/>
      <c r="AK21" s="10" t="s">
        <v>52</v>
      </c>
    </row>
    <row r="22" spans="1:37" s="3" customFormat="1" ht="24">
      <c r="A22" s="3" t="s">
        <v>93</v>
      </c>
      <c r="C22" s="10" t="s">
        <v>49</v>
      </c>
      <c r="D22" s="10"/>
      <c r="E22" s="10" t="s">
        <v>49</v>
      </c>
      <c r="F22" s="10"/>
      <c r="G22" s="10" t="s">
        <v>94</v>
      </c>
      <c r="H22" s="10"/>
      <c r="I22" s="10" t="s">
        <v>95</v>
      </c>
      <c r="J22" s="10"/>
      <c r="K22" s="10">
        <v>23</v>
      </c>
      <c r="L22" s="10"/>
      <c r="M22" s="10">
        <v>23</v>
      </c>
      <c r="N22" s="10"/>
      <c r="O22" s="10">
        <v>5000</v>
      </c>
      <c r="P22" s="10"/>
      <c r="Q22" s="10">
        <v>5000000000</v>
      </c>
      <c r="R22" s="10"/>
      <c r="S22" s="10">
        <v>4996375000</v>
      </c>
      <c r="T22" s="10"/>
      <c r="U22" s="10">
        <v>0</v>
      </c>
      <c r="V22" s="10"/>
      <c r="W22" s="10">
        <v>0</v>
      </c>
      <c r="X22" s="10"/>
      <c r="Y22" s="10">
        <v>0</v>
      </c>
      <c r="Z22" s="10"/>
      <c r="AA22" s="10">
        <v>0</v>
      </c>
      <c r="AB22" s="10"/>
      <c r="AC22" s="10">
        <v>5000</v>
      </c>
      <c r="AD22" s="10"/>
      <c r="AE22" s="10">
        <v>1000000</v>
      </c>
      <c r="AF22" s="10"/>
      <c r="AG22" s="10">
        <v>5000000000</v>
      </c>
      <c r="AH22" s="10"/>
      <c r="AI22" s="10">
        <v>4996375000</v>
      </c>
      <c r="AJ22" s="10"/>
      <c r="AK22" s="10" t="s">
        <v>96</v>
      </c>
    </row>
    <row r="23" spans="1:37" s="3" customFormat="1" ht="24">
      <c r="A23" s="3" t="s">
        <v>97</v>
      </c>
      <c r="C23" s="10" t="s">
        <v>49</v>
      </c>
      <c r="D23" s="10"/>
      <c r="E23" s="10" t="s">
        <v>49</v>
      </c>
      <c r="F23" s="10"/>
      <c r="G23" s="10" t="s">
        <v>98</v>
      </c>
      <c r="H23" s="10"/>
      <c r="I23" s="10" t="s">
        <v>99</v>
      </c>
      <c r="J23" s="10"/>
      <c r="K23" s="10">
        <v>23</v>
      </c>
      <c r="L23" s="10"/>
      <c r="M23" s="10">
        <v>23</v>
      </c>
      <c r="N23" s="10"/>
      <c r="O23" s="10">
        <v>200000</v>
      </c>
      <c r="P23" s="10"/>
      <c r="Q23" s="10">
        <v>200000000000</v>
      </c>
      <c r="R23" s="10"/>
      <c r="S23" s="10">
        <v>199855000000</v>
      </c>
      <c r="T23" s="10"/>
      <c r="U23" s="10">
        <v>0</v>
      </c>
      <c r="V23" s="10"/>
      <c r="W23" s="10">
        <v>0</v>
      </c>
      <c r="X23" s="10"/>
      <c r="Y23" s="10">
        <v>0</v>
      </c>
      <c r="Z23" s="10"/>
      <c r="AA23" s="10">
        <v>0</v>
      </c>
      <c r="AB23" s="10"/>
      <c r="AC23" s="10">
        <v>200000</v>
      </c>
      <c r="AD23" s="10"/>
      <c r="AE23" s="10">
        <v>1000000</v>
      </c>
      <c r="AF23" s="10"/>
      <c r="AG23" s="10">
        <v>200000000000</v>
      </c>
      <c r="AH23" s="10"/>
      <c r="AI23" s="10">
        <v>199855000000</v>
      </c>
      <c r="AJ23" s="10"/>
      <c r="AK23" s="10" t="s">
        <v>100</v>
      </c>
    </row>
    <row r="24" spans="1:37" s="3" customFormat="1" ht="24">
      <c r="A24" s="3" t="s">
        <v>101</v>
      </c>
      <c r="C24" s="10" t="s">
        <v>49</v>
      </c>
      <c r="D24" s="10"/>
      <c r="E24" s="10" t="s">
        <v>49</v>
      </c>
      <c r="F24" s="10"/>
      <c r="G24" s="10" t="s">
        <v>102</v>
      </c>
      <c r="H24" s="10"/>
      <c r="I24" s="10" t="s">
        <v>103</v>
      </c>
      <c r="J24" s="10"/>
      <c r="K24" s="10">
        <v>23</v>
      </c>
      <c r="L24" s="10"/>
      <c r="M24" s="10">
        <v>23</v>
      </c>
      <c r="N24" s="10"/>
      <c r="O24" s="10">
        <v>5000</v>
      </c>
      <c r="P24" s="10"/>
      <c r="Q24" s="10">
        <v>5000725000</v>
      </c>
      <c r="R24" s="10"/>
      <c r="S24" s="10">
        <v>4999275000</v>
      </c>
      <c r="T24" s="10"/>
      <c r="U24" s="10">
        <v>0</v>
      </c>
      <c r="V24" s="10"/>
      <c r="W24" s="10">
        <v>0</v>
      </c>
      <c r="X24" s="10"/>
      <c r="Y24" s="10">
        <v>0</v>
      </c>
      <c r="Z24" s="10"/>
      <c r="AA24" s="10">
        <v>0</v>
      </c>
      <c r="AB24" s="10"/>
      <c r="AC24" s="10">
        <v>5000</v>
      </c>
      <c r="AD24" s="10"/>
      <c r="AE24" s="10">
        <v>1000000</v>
      </c>
      <c r="AF24" s="10"/>
      <c r="AG24" s="10">
        <v>5000725000</v>
      </c>
      <c r="AH24" s="10"/>
      <c r="AI24" s="10">
        <v>4999275000</v>
      </c>
      <c r="AJ24" s="10"/>
      <c r="AK24" s="10" t="s">
        <v>96</v>
      </c>
    </row>
    <row r="25" spans="1:37" s="3" customFormat="1" ht="24">
      <c r="A25" s="3" t="s">
        <v>104</v>
      </c>
      <c r="C25" s="10" t="s">
        <v>49</v>
      </c>
      <c r="D25" s="10"/>
      <c r="E25" s="10" t="s">
        <v>49</v>
      </c>
      <c r="F25" s="10"/>
      <c r="G25" s="10" t="s">
        <v>105</v>
      </c>
      <c r="H25" s="10"/>
      <c r="I25" s="10" t="s">
        <v>106</v>
      </c>
      <c r="J25" s="10"/>
      <c r="K25" s="10">
        <v>20.5</v>
      </c>
      <c r="L25" s="10"/>
      <c r="M25" s="10">
        <v>20.5</v>
      </c>
      <c r="N25" s="10"/>
      <c r="O25" s="10">
        <v>3255</v>
      </c>
      <c r="P25" s="10"/>
      <c r="Q25" s="10">
        <v>3255471975</v>
      </c>
      <c r="R25" s="10"/>
      <c r="S25" s="10">
        <v>3287070050</v>
      </c>
      <c r="T25" s="10"/>
      <c r="U25" s="10">
        <v>0</v>
      </c>
      <c r="V25" s="10"/>
      <c r="W25" s="10">
        <v>0</v>
      </c>
      <c r="X25" s="10"/>
      <c r="Y25" s="10">
        <v>0</v>
      </c>
      <c r="Z25" s="10"/>
      <c r="AA25" s="10">
        <v>0</v>
      </c>
      <c r="AB25" s="10"/>
      <c r="AC25" s="10">
        <v>3255</v>
      </c>
      <c r="AD25" s="10"/>
      <c r="AE25" s="10">
        <v>1009999</v>
      </c>
      <c r="AF25" s="10"/>
      <c r="AG25" s="10">
        <v>3255471975</v>
      </c>
      <c r="AH25" s="10"/>
      <c r="AI25" s="10">
        <v>3287070050</v>
      </c>
      <c r="AJ25" s="10"/>
      <c r="AK25" s="10" t="s">
        <v>96</v>
      </c>
    </row>
    <row r="26" spans="1:37" ht="24">
      <c r="A26" s="2" t="s">
        <v>38</v>
      </c>
      <c r="C26" s="1" t="s">
        <v>38</v>
      </c>
      <c r="E26" s="1" t="s">
        <v>38</v>
      </c>
      <c r="G26" s="1" t="s">
        <v>38</v>
      </c>
      <c r="I26" s="1" t="s">
        <v>38</v>
      </c>
      <c r="K26" s="1" t="s">
        <v>38</v>
      </c>
      <c r="M26" s="1" t="s">
        <v>38</v>
      </c>
      <c r="O26" s="11" t="s">
        <v>38</v>
      </c>
      <c r="P26" s="11"/>
      <c r="Q26" s="8">
        <f>SUM(Q9:Q25)</f>
        <v>1088524777495</v>
      </c>
      <c r="R26" s="7"/>
      <c r="S26" s="8">
        <f>SUM(S9:S25)</f>
        <v>1246676073418</v>
      </c>
      <c r="T26" s="7"/>
      <c r="U26" s="7" t="s">
        <v>38</v>
      </c>
      <c r="V26" s="7"/>
      <c r="W26" s="8">
        <f>SUM(W9:W25)</f>
        <v>21239810</v>
      </c>
      <c r="X26" s="7"/>
      <c r="Y26" s="7" t="s">
        <v>38</v>
      </c>
      <c r="Z26" s="7"/>
      <c r="AA26" s="8">
        <f>SUM(AA9:AA25)</f>
        <v>29816808</v>
      </c>
      <c r="AB26" s="7"/>
      <c r="AC26" s="7" t="s">
        <v>38</v>
      </c>
      <c r="AD26" s="7"/>
      <c r="AE26" s="7" t="s">
        <v>38</v>
      </c>
      <c r="AF26" s="7"/>
      <c r="AG26" s="8">
        <f>SUM(AG9:AG25)</f>
        <v>1088518251513</v>
      </c>
      <c r="AH26" s="7"/>
      <c r="AI26" s="8">
        <f>SUM(AI9:AI25)</f>
        <v>1260384898825</v>
      </c>
      <c r="AJ26" s="7"/>
      <c r="AK26" s="9" t="s">
        <v>107</v>
      </c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71"/>
  <sheetViews>
    <sheetView rightToLeft="1" topLeftCell="A15" zoomScaleNormal="100" workbookViewId="0">
      <selection activeCell="E35" sqref="E35"/>
    </sheetView>
  </sheetViews>
  <sheetFormatPr defaultRowHeight="24"/>
  <cols>
    <col min="1" max="1" width="27.85546875" style="3" bestFit="1" customWidth="1"/>
    <col min="2" max="2" width="1" style="3" customWidth="1"/>
    <col min="3" max="3" width="18.42578125" style="3" bestFit="1" customWidth="1"/>
    <col min="4" max="4" width="1" style="3" customWidth="1"/>
    <col min="5" max="5" width="19.5703125" style="3" bestFit="1" customWidth="1"/>
    <col min="6" max="6" width="1" style="3" customWidth="1"/>
    <col min="7" max="7" width="19.5703125" style="3" bestFit="1" customWidth="1"/>
    <col min="8" max="8" width="1" style="3" customWidth="1"/>
    <col min="9" max="9" width="18.42578125" style="3" bestFit="1" customWidth="1"/>
    <col min="10" max="10" width="1" style="3" customWidth="1"/>
    <col min="11" max="11" width="23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11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1" ht="24.7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</row>
    <row r="4" spans="1:11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11" ht="25.5" thickBot="1">
      <c r="A6" s="19" t="s">
        <v>109</v>
      </c>
      <c r="C6" s="19" t="s">
        <v>4</v>
      </c>
      <c r="E6" s="19" t="s">
        <v>5</v>
      </c>
      <c r="F6" s="19" t="s">
        <v>5</v>
      </c>
      <c r="G6" s="19" t="s">
        <v>5</v>
      </c>
      <c r="I6" s="19" t="s">
        <v>6</v>
      </c>
      <c r="J6" s="19" t="s">
        <v>6</v>
      </c>
      <c r="K6" s="19" t="s">
        <v>6</v>
      </c>
    </row>
    <row r="7" spans="1:11" ht="25.5" thickBot="1">
      <c r="A7" s="19" t="s">
        <v>109</v>
      </c>
      <c r="C7" s="19" t="s">
        <v>111</v>
      </c>
      <c r="E7" s="19" t="s">
        <v>112</v>
      </c>
      <c r="G7" s="19" t="s">
        <v>113</v>
      </c>
      <c r="I7" s="19" t="s">
        <v>111</v>
      </c>
      <c r="K7" s="19" t="s">
        <v>108</v>
      </c>
    </row>
    <row r="8" spans="1:11">
      <c r="A8" s="3" t="s">
        <v>114</v>
      </c>
      <c r="C8" s="10">
        <v>156428</v>
      </c>
      <c r="D8" s="10"/>
      <c r="E8" s="10">
        <v>0</v>
      </c>
      <c r="F8" s="10"/>
      <c r="G8" s="10">
        <v>0</v>
      </c>
      <c r="H8" s="10"/>
      <c r="I8" s="10">
        <v>156428</v>
      </c>
      <c r="J8" s="7"/>
      <c r="K8" s="7" t="s">
        <v>37</v>
      </c>
    </row>
    <row r="9" spans="1:11">
      <c r="A9" s="3" t="s">
        <v>115</v>
      </c>
      <c r="C9" s="10">
        <v>6032030</v>
      </c>
      <c r="D9" s="10"/>
      <c r="E9" s="10">
        <v>25615</v>
      </c>
      <c r="F9" s="10"/>
      <c r="G9" s="10">
        <v>0</v>
      </c>
      <c r="H9" s="10"/>
      <c r="I9" s="10">
        <v>6057645</v>
      </c>
      <c r="J9" s="7"/>
      <c r="K9" s="7" t="s">
        <v>37</v>
      </c>
    </row>
    <row r="10" spans="1:11">
      <c r="A10" s="3" t="s">
        <v>117</v>
      </c>
      <c r="C10" s="10">
        <v>216952201489</v>
      </c>
      <c r="D10" s="10"/>
      <c r="E10" s="10">
        <v>148305000000</v>
      </c>
      <c r="F10" s="10"/>
      <c r="G10" s="10">
        <v>52042000000</v>
      </c>
      <c r="H10" s="10"/>
      <c r="I10" s="10">
        <v>313215201489</v>
      </c>
      <c r="J10" s="7"/>
      <c r="K10" s="7" t="s">
        <v>118</v>
      </c>
    </row>
    <row r="11" spans="1:11">
      <c r="A11" s="3" t="s">
        <v>115</v>
      </c>
      <c r="C11" s="10">
        <v>10718350</v>
      </c>
      <c r="D11" s="10"/>
      <c r="E11" s="10">
        <v>45330</v>
      </c>
      <c r="F11" s="10"/>
      <c r="G11" s="10">
        <v>0</v>
      </c>
      <c r="H11" s="10"/>
      <c r="I11" s="10">
        <v>10763680</v>
      </c>
      <c r="J11" s="7"/>
      <c r="K11" s="7" t="s">
        <v>37</v>
      </c>
    </row>
    <row r="12" spans="1:11">
      <c r="A12" s="3" t="s">
        <v>115</v>
      </c>
      <c r="C12" s="10">
        <v>11861728</v>
      </c>
      <c r="D12" s="10"/>
      <c r="E12" s="10">
        <v>50166</v>
      </c>
      <c r="F12" s="10"/>
      <c r="G12" s="10">
        <v>0</v>
      </c>
      <c r="H12" s="10"/>
      <c r="I12" s="10">
        <v>11911894</v>
      </c>
      <c r="J12" s="7"/>
      <c r="K12" s="7" t="s">
        <v>37</v>
      </c>
    </row>
    <row r="13" spans="1:11">
      <c r="A13" s="3" t="s">
        <v>115</v>
      </c>
      <c r="C13" s="10">
        <v>11552736</v>
      </c>
      <c r="D13" s="10"/>
      <c r="E13" s="10">
        <v>48859</v>
      </c>
      <c r="F13" s="10"/>
      <c r="G13" s="10">
        <v>0</v>
      </c>
      <c r="H13" s="10"/>
      <c r="I13" s="10">
        <v>11601595</v>
      </c>
      <c r="J13" s="7"/>
      <c r="K13" s="7" t="s">
        <v>37</v>
      </c>
    </row>
    <row r="14" spans="1:11">
      <c r="A14" s="3" t="s">
        <v>122</v>
      </c>
      <c r="C14" s="10">
        <v>1170278983</v>
      </c>
      <c r="D14" s="10"/>
      <c r="E14" s="10">
        <v>2594430924412</v>
      </c>
      <c r="F14" s="10"/>
      <c r="G14" s="10">
        <v>2532685844333</v>
      </c>
      <c r="H14" s="10"/>
      <c r="I14" s="10">
        <v>62915359062</v>
      </c>
      <c r="J14" s="7"/>
      <c r="K14" s="7" t="s">
        <v>86</v>
      </c>
    </row>
    <row r="15" spans="1:11">
      <c r="A15" s="3" t="s">
        <v>122</v>
      </c>
      <c r="C15" s="10">
        <v>858963960738</v>
      </c>
      <c r="D15" s="10"/>
      <c r="E15" s="10">
        <v>33915895477403</v>
      </c>
      <c r="F15" s="10"/>
      <c r="G15" s="10">
        <v>33126036317039</v>
      </c>
      <c r="H15" s="10"/>
      <c r="I15" s="10">
        <v>1648823121102</v>
      </c>
      <c r="J15" s="7"/>
      <c r="K15" s="7" t="s">
        <v>125</v>
      </c>
    </row>
    <row r="16" spans="1:11">
      <c r="A16" s="3" t="s">
        <v>122</v>
      </c>
      <c r="C16" s="10">
        <v>3198013842</v>
      </c>
      <c r="D16" s="10"/>
      <c r="E16" s="10">
        <v>7117188082470</v>
      </c>
      <c r="F16" s="10"/>
      <c r="G16" s="10">
        <v>6922765703289</v>
      </c>
      <c r="H16" s="10"/>
      <c r="I16" s="10">
        <v>197620393023</v>
      </c>
      <c r="J16" s="7"/>
      <c r="K16" s="7" t="s">
        <v>100</v>
      </c>
    </row>
    <row r="17" spans="1:11">
      <c r="A17" s="3" t="s">
        <v>122</v>
      </c>
      <c r="C17" s="10">
        <v>19154956830</v>
      </c>
      <c r="D17" s="10"/>
      <c r="E17" s="10">
        <v>16782120942492</v>
      </c>
      <c r="F17" s="10"/>
      <c r="G17" s="10">
        <v>16772060544215</v>
      </c>
      <c r="H17" s="10"/>
      <c r="I17" s="10">
        <v>29215355107</v>
      </c>
      <c r="J17" s="7"/>
      <c r="K17" s="7" t="s">
        <v>128</v>
      </c>
    </row>
    <row r="18" spans="1:11">
      <c r="A18" s="3" t="s">
        <v>122</v>
      </c>
      <c r="C18" s="10">
        <v>580608111</v>
      </c>
      <c r="D18" s="10"/>
      <c r="E18" s="10">
        <v>130117732255</v>
      </c>
      <c r="F18" s="10"/>
      <c r="G18" s="10">
        <v>130579000000</v>
      </c>
      <c r="H18" s="10"/>
      <c r="I18" s="10">
        <v>119340366</v>
      </c>
      <c r="J18" s="7"/>
      <c r="K18" s="7" t="s">
        <v>37</v>
      </c>
    </row>
    <row r="19" spans="1:11">
      <c r="A19" s="3" t="s">
        <v>122</v>
      </c>
      <c r="C19" s="10">
        <v>106390483024</v>
      </c>
      <c r="D19" s="10"/>
      <c r="E19" s="10">
        <v>1010318414019</v>
      </c>
      <c r="F19" s="10"/>
      <c r="G19" s="10">
        <v>1046522616792</v>
      </c>
      <c r="H19" s="10"/>
      <c r="I19" s="10">
        <v>70186280251</v>
      </c>
      <c r="J19" s="7"/>
      <c r="K19" s="7" t="s">
        <v>21</v>
      </c>
    </row>
    <row r="20" spans="1:11">
      <c r="A20" s="3" t="s">
        <v>115</v>
      </c>
      <c r="C20" s="10">
        <v>270000</v>
      </c>
      <c r="D20" s="10"/>
      <c r="E20" s="10">
        <v>0</v>
      </c>
      <c r="F20" s="10"/>
      <c r="G20" s="10">
        <v>0</v>
      </c>
      <c r="H20" s="10"/>
      <c r="I20" s="10">
        <v>270000</v>
      </c>
      <c r="J20" s="7"/>
      <c r="K20" s="7" t="s">
        <v>37</v>
      </c>
    </row>
    <row r="21" spans="1:11">
      <c r="A21" s="3" t="s">
        <v>122</v>
      </c>
      <c r="C21" s="10">
        <v>14730452132</v>
      </c>
      <c r="D21" s="10"/>
      <c r="E21" s="10">
        <v>18108073728</v>
      </c>
      <c r="F21" s="10"/>
      <c r="G21" s="10">
        <v>32062943320</v>
      </c>
      <c r="H21" s="10"/>
      <c r="I21" s="10">
        <v>775582540</v>
      </c>
      <c r="J21" s="7"/>
      <c r="K21" s="7" t="s">
        <v>37</v>
      </c>
    </row>
    <row r="22" spans="1:11">
      <c r="A22" s="3" t="s">
        <v>122</v>
      </c>
      <c r="C22" s="10">
        <v>5110899591</v>
      </c>
      <c r="D22" s="10"/>
      <c r="E22" s="10">
        <v>15533067870</v>
      </c>
      <c r="F22" s="10"/>
      <c r="G22" s="10">
        <v>20027198103</v>
      </c>
      <c r="H22" s="10"/>
      <c r="I22" s="10">
        <v>616769358</v>
      </c>
      <c r="J22" s="7"/>
      <c r="K22" s="7" t="s">
        <v>37</v>
      </c>
    </row>
    <row r="23" spans="1:11">
      <c r="A23" s="3" t="s">
        <v>122</v>
      </c>
      <c r="C23" s="10">
        <v>298891365002</v>
      </c>
      <c r="D23" s="10"/>
      <c r="E23" s="10">
        <v>2589429175505</v>
      </c>
      <c r="F23" s="10"/>
      <c r="G23" s="10">
        <v>2762596051550</v>
      </c>
      <c r="H23" s="10"/>
      <c r="I23" s="10">
        <v>125724488957</v>
      </c>
      <c r="J23" s="7"/>
      <c r="K23" s="7" t="s">
        <v>134</v>
      </c>
    </row>
    <row r="24" spans="1:11">
      <c r="A24" s="3" t="s">
        <v>122</v>
      </c>
      <c r="C24" s="10">
        <v>8596094984</v>
      </c>
      <c r="D24" s="10"/>
      <c r="E24" s="10">
        <v>7129986221</v>
      </c>
      <c r="F24" s="10"/>
      <c r="G24" s="10">
        <v>15024149191</v>
      </c>
      <c r="H24" s="10"/>
      <c r="I24" s="10">
        <v>701932014</v>
      </c>
      <c r="J24" s="7"/>
      <c r="K24" s="7" t="s">
        <v>37</v>
      </c>
    </row>
    <row r="25" spans="1:11">
      <c r="A25" s="3" t="s">
        <v>122</v>
      </c>
      <c r="C25" s="10">
        <v>34103209628</v>
      </c>
      <c r="D25" s="10"/>
      <c r="E25" s="10">
        <v>5385848554</v>
      </c>
      <c r="F25" s="10"/>
      <c r="G25" s="10">
        <v>38115940013</v>
      </c>
      <c r="H25" s="10"/>
      <c r="I25" s="10">
        <v>1373118169</v>
      </c>
      <c r="J25" s="7"/>
      <c r="K25" s="7" t="s">
        <v>37</v>
      </c>
    </row>
    <row r="26" spans="1:11">
      <c r="A26" s="3" t="s">
        <v>122</v>
      </c>
      <c r="C26" s="10">
        <v>1575301516</v>
      </c>
      <c r="D26" s="10"/>
      <c r="E26" s="10">
        <v>3942250118</v>
      </c>
      <c r="F26" s="10"/>
      <c r="G26" s="10">
        <v>5007443648</v>
      </c>
      <c r="H26" s="10"/>
      <c r="I26" s="10">
        <v>510107986</v>
      </c>
      <c r="J26" s="7"/>
      <c r="K26" s="7" t="s">
        <v>37</v>
      </c>
    </row>
    <row r="27" spans="1:11">
      <c r="A27" s="3" t="s">
        <v>138</v>
      </c>
      <c r="C27" s="10">
        <v>6698630</v>
      </c>
      <c r="D27" s="10"/>
      <c r="E27" s="10">
        <v>28330</v>
      </c>
      <c r="F27" s="10"/>
      <c r="G27" s="10">
        <v>0</v>
      </c>
      <c r="H27" s="10"/>
      <c r="I27" s="10">
        <v>6726960</v>
      </c>
      <c r="J27" s="7"/>
      <c r="K27" s="7" t="s">
        <v>37</v>
      </c>
    </row>
    <row r="28" spans="1:11">
      <c r="A28" s="3" t="s">
        <v>122</v>
      </c>
      <c r="C28" s="10">
        <v>25049846176</v>
      </c>
      <c r="D28" s="10"/>
      <c r="E28" s="10">
        <v>176354398892</v>
      </c>
      <c r="F28" s="10"/>
      <c r="G28" s="10">
        <v>200448130344</v>
      </c>
      <c r="H28" s="10"/>
      <c r="I28" s="10">
        <v>956114724</v>
      </c>
      <c r="J28" s="7"/>
      <c r="K28" s="7" t="s">
        <v>37</v>
      </c>
    </row>
    <row r="29" spans="1:11">
      <c r="A29" s="3" t="s">
        <v>122</v>
      </c>
      <c r="C29" s="10">
        <v>111376896688</v>
      </c>
      <c r="D29" s="10"/>
      <c r="E29" s="10">
        <v>2332334477192</v>
      </c>
      <c r="F29" s="10"/>
      <c r="G29" s="10">
        <v>2437897963638</v>
      </c>
      <c r="H29" s="10"/>
      <c r="I29" s="10">
        <v>5813410242</v>
      </c>
      <c r="J29" s="7"/>
      <c r="K29" s="7" t="s">
        <v>96</v>
      </c>
    </row>
    <row r="30" spans="1:11">
      <c r="A30" s="3" t="s">
        <v>142</v>
      </c>
      <c r="C30" s="10">
        <v>10296102</v>
      </c>
      <c r="D30" s="10"/>
      <c r="E30" s="10">
        <v>43545</v>
      </c>
      <c r="F30" s="10"/>
      <c r="G30" s="10">
        <v>0</v>
      </c>
      <c r="H30" s="10"/>
      <c r="I30" s="10">
        <v>10339647</v>
      </c>
      <c r="J30" s="7"/>
      <c r="K30" s="7" t="s">
        <v>37</v>
      </c>
    </row>
    <row r="31" spans="1:11">
      <c r="A31" s="3" t="s">
        <v>122</v>
      </c>
      <c r="C31" s="10">
        <v>15767337367</v>
      </c>
      <c r="D31" s="10"/>
      <c r="E31" s="10">
        <v>35209756729</v>
      </c>
      <c r="F31" s="10"/>
      <c r="G31" s="10">
        <v>50188740925</v>
      </c>
      <c r="H31" s="10"/>
      <c r="I31" s="10">
        <v>788353171</v>
      </c>
      <c r="J31" s="7"/>
      <c r="K31" s="7" t="s">
        <v>37</v>
      </c>
    </row>
    <row r="32" spans="1:11">
      <c r="A32" s="3" t="s">
        <v>122</v>
      </c>
      <c r="C32" s="10">
        <v>664226278289</v>
      </c>
      <c r="D32" s="10"/>
      <c r="E32" s="10">
        <v>916928541181</v>
      </c>
      <c r="F32" s="10"/>
      <c r="G32" s="10">
        <v>1331874009560</v>
      </c>
      <c r="H32" s="10"/>
      <c r="I32" s="10">
        <v>249280809910</v>
      </c>
      <c r="J32" s="7"/>
      <c r="K32" s="7" t="s">
        <v>146</v>
      </c>
    </row>
    <row r="33" spans="1:11">
      <c r="A33" s="3" t="s">
        <v>147</v>
      </c>
      <c r="C33" s="10">
        <v>63970309441</v>
      </c>
      <c r="D33" s="10"/>
      <c r="E33" s="10">
        <v>70059891102</v>
      </c>
      <c r="F33" s="10"/>
      <c r="G33" s="10">
        <v>66932858116</v>
      </c>
      <c r="H33" s="10"/>
      <c r="I33" s="10">
        <v>67097342427</v>
      </c>
      <c r="J33" s="7"/>
      <c r="K33" s="7" t="s">
        <v>21</v>
      </c>
    </row>
    <row r="34" spans="1:11">
      <c r="A34" s="3" t="s">
        <v>122</v>
      </c>
      <c r="C34" s="10">
        <v>1845772989</v>
      </c>
      <c r="D34" s="10"/>
      <c r="E34" s="10">
        <v>911130721572</v>
      </c>
      <c r="F34" s="10"/>
      <c r="G34" s="10">
        <v>751071058315</v>
      </c>
      <c r="H34" s="10"/>
      <c r="I34" s="10">
        <v>161905436246</v>
      </c>
      <c r="J34" s="7"/>
      <c r="K34" s="7" t="s">
        <v>150</v>
      </c>
    </row>
    <row r="35" spans="1:11">
      <c r="A35" s="3" t="s">
        <v>122</v>
      </c>
      <c r="C35" s="10">
        <v>14965695464</v>
      </c>
      <c r="D35" s="10"/>
      <c r="E35" s="10">
        <v>25609496347</v>
      </c>
      <c r="F35" s="10"/>
      <c r="G35" s="10">
        <v>16231</v>
      </c>
      <c r="H35" s="10"/>
      <c r="I35" s="10">
        <v>40575175580</v>
      </c>
      <c r="J35" s="7"/>
      <c r="K35" s="7" t="s">
        <v>31</v>
      </c>
    </row>
    <row r="36" spans="1:11">
      <c r="A36" s="3" t="s">
        <v>122</v>
      </c>
      <c r="C36" s="10">
        <v>624712607</v>
      </c>
      <c r="D36" s="10"/>
      <c r="E36" s="10">
        <v>3872434164</v>
      </c>
      <c r="F36" s="10"/>
      <c r="G36" s="10">
        <v>4006232000</v>
      </c>
      <c r="H36" s="10"/>
      <c r="I36" s="10">
        <v>490914771</v>
      </c>
      <c r="J36" s="7"/>
      <c r="K36" s="7" t="s">
        <v>37</v>
      </c>
    </row>
    <row r="37" spans="1:11">
      <c r="A37" s="3" t="s">
        <v>122</v>
      </c>
      <c r="C37" s="10">
        <v>1198762339</v>
      </c>
      <c r="D37" s="10"/>
      <c r="E37" s="10">
        <v>3950975311683</v>
      </c>
      <c r="F37" s="10"/>
      <c r="G37" s="10">
        <v>3812456244377</v>
      </c>
      <c r="H37" s="10"/>
      <c r="I37" s="10">
        <v>139717829645</v>
      </c>
      <c r="J37" s="7"/>
      <c r="K37" s="7" t="s">
        <v>154</v>
      </c>
    </row>
    <row r="38" spans="1:11">
      <c r="A38" s="3" t="s">
        <v>122</v>
      </c>
      <c r="C38" s="10">
        <v>18354075015</v>
      </c>
      <c r="D38" s="10"/>
      <c r="E38" s="10">
        <v>8772306555</v>
      </c>
      <c r="F38" s="10"/>
      <c r="G38" s="10">
        <v>0</v>
      </c>
      <c r="H38" s="10"/>
      <c r="I38" s="10">
        <v>27126381570</v>
      </c>
      <c r="J38" s="7"/>
      <c r="K38" s="7" t="s">
        <v>156</v>
      </c>
    </row>
    <row r="39" spans="1:11">
      <c r="A39" s="3" t="s">
        <v>147</v>
      </c>
      <c r="C39" s="10">
        <v>10125312603</v>
      </c>
      <c r="D39" s="10"/>
      <c r="E39" s="10">
        <v>42997903</v>
      </c>
      <c r="F39" s="10"/>
      <c r="G39" s="10">
        <v>0</v>
      </c>
      <c r="H39" s="10"/>
      <c r="I39" s="10">
        <v>10168310506</v>
      </c>
      <c r="J39" s="7"/>
      <c r="K39" s="7" t="s">
        <v>61</v>
      </c>
    </row>
    <row r="40" spans="1:11">
      <c r="A40" s="3" t="s">
        <v>122</v>
      </c>
      <c r="C40" s="10">
        <v>45499800</v>
      </c>
      <c r="D40" s="10"/>
      <c r="E40" s="10">
        <v>319447327</v>
      </c>
      <c r="F40" s="10"/>
      <c r="G40" s="10">
        <v>361000000</v>
      </c>
      <c r="H40" s="10"/>
      <c r="I40" s="10">
        <v>3947127</v>
      </c>
      <c r="J40" s="7"/>
      <c r="K40" s="7" t="s">
        <v>37</v>
      </c>
    </row>
    <row r="41" spans="1:11">
      <c r="A41" s="3" t="s">
        <v>122</v>
      </c>
      <c r="C41" s="10">
        <v>13429555214</v>
      </c>
      <c r="D41" s="10"/>
      <c r="E41" s="10">
        <v>47784884606</v>
      </c>
      <c r="F41" s="10"/>
      <c r="G41" s="10">
        <v>60196758264</v>
      </c>
      <c r="H41" s="10"/>
      <c r="I41" s="10">
        <v>1017681556</v>
      </c>
      <c r="J41" s="7"/>
      <c r="K41" s="7" t="s">
        <v>37</v>
      </c>
    </row>
    <row r="42" spans="1:11">
      <c r="A42" s="3" t="s">
        <v>122</v>
      </c>
      <c r="C42" s="10">
        <v>8937278941</v>
      </c>
      <c r="D42" s="10"/>
      <c r="E42" s="10">
        <v>25098045719</v>
      </c>
      <c r="F42" s="10"/>
      <c r="G42" s="10">
        <v>33110630992</v>
      </c>
      <c r="H42" s="10"/>
      <c r="I42" s="10">
        <v>924693668</v>
      </c>
      <c r="J42" s="7"/>
      <c r="K42" s="7" t="s">
        <v>37</v>
      </c>
    </row>
    <row r="43" spans="1:11">
      <c r="A43" s="3" t="s">
        <v>122</v>
      </c>
      <c r="C43" s="10">
        <v>8427983745</v>
      </c>
      <c r="D43" s="10"/>
      <c r="E43" s="10">
        <v>32517216539</v>
      </c>
      <c r="F43" s="10"/>
      <c r="G43" s="10">
        <v>40138168390</v>
      </c>
      <c r="H43" s="10"/>
      <c r="I43" s="10">
        <v>807031894</v>
      </c>
      <c r="J43" s="7"/>
      <c r="K43" s="7" t="s">
        <v>37</v>
      </c>
    </row>
    <row r="44" spans="1:11">
      <c r="A44" s="3" t="s">
        <v>122</v>
      </c>
      <c r="C44" s="10">
        <v>1202886236</v>
      </c>
      <c r="D44" s="10"/>
      <c r="E44" s="10">
        <v>9388245039</v>
      </c>
      <c r="F44" s="10"/>
      <c r="G44" s="10">
        <v>10035963695</v>
      </c>
      <c r="H44" s="10"/>
      <c r="I44" s="10">
        <v>555167580</v>
      </c>
      <c r="J44" s="7"/>
      <c r="K44" s="7" t="s">
        <v>37</v>
      </c>
    </row>
    <row r="45" spans="1:11">
      <c r="A45" s="3" t="s">
        <v>122</v>
      </c>
      <c r="C45" s="10">
        <v>13011370968</v>
      </c>
      <c r="D45" s="10"/>
      <c r="E45" s="10">
        <v>139058830691</v>
      </c>
      <c r="F45" s="10"/>
      <c r="G45" s="10">
        <v>151659238682</v>
      </c>
      <c r="H45" s="10"/>
      <c r="I45" s="10">
        <v>410962977</v>
      </c>
      <c r="J45" s="7"/>
      <c r="K45" s="7" t="s">
        <v>37</v>
      </c>
    </row>
    <row r="46" spans="1:11">
      <c r="A46" s="3" t="s">
        <v>122</v>
      </c>
      <c r="C46" s="10">
        <v>179993218743</v>
      </c>
      <c r="D46" s="10"/>
      <c r="E46" s="10">
        <v>1404173021940</v>
      </c>
      <c r="F46" s="10"/>
      <c r="G46" s="10">
        <v>1530942157960</v>
      </c>
      <c r="H46" s="10"/>
      <c r="I46" s="10">
        <v>53224082723</v>
      </c>
      <c r="J46" s="7"/>
      <c r="K46" s="7" t="s">
        <v>65</v>
      </c>
    </row>
    <row r="47" spans="1:11">
      <c r="A47" s="3" t="s">
        <v>122</v>
      </c>
      <c r="C47" s="10">
        <v>89475519786</v>
      </c>
      <c r="D47" s="10"/>
      <c r="E47" s="10">
        <v>1016729306</v>
      </c>
      <c r="F47" s="10"/>
      <c r="G47" s="10">
        <v>88024852872</v>
      </c>
      <c r="H47" s="10"/>
      <c r="I47" s="10">
        <v>2467396220</v>
      </c>
      <c r="J47" s="7"/>
      <c r="K47" s="7" t="s">
        <v>37</v>
      </c>
    </row>
    <row r="48" spans="1:11">
      <c r="A48" s="3" t="s">
        <v>122</v>
      </c>
      <c r="C48" s="10">
        <v>96958286771</v>
      </c>
      <c r="D48" s="10"/>
      <c r="E48" s="10">
        <v>32255387688</v>
      </c>
      <c r="F48" s="10"/>
      <c r="G48" s="10">
        <v>1144760</v>
      </c>
      <c r="H48" s="10"/>
      <c r="I48" s="10">
        <v>129212529699</v>
      </c>
      <c r="J48" s="7"/>
      <c r="K48" s="7" t="s">
        <v>167</v>
      </c>
    </row>
    <row r="49" spans="1:11">
      <c r="A49" s="3" t="s">
        <v>122</v>
      </c>
      <c r="C49" s="10">
        <v>2925283218</v>
      </c>
      <c r="D49" s="10"/>
      <c r="E49" s="10">
        <v>382085870274</v>
      </c>
      <c r="F49" s="10"/>
      <c r="G49" s="10">
        <v>383598231507</v>
      </c>
      <c r="H49" s="10"/>
      <c r="I49" s="10">
        <v>1412921985</v>
      </c>
      <c r="J49" s="7"/>
      <c r="K49" s="7" t="s">
        <v>37</v>
      </c>
    </row>
    <row r="50" spans="1:11">
      <c r="A50" s="3" t="s">
        <v>147</v>
      </c>
      <c r="C50" s="10">
        <v>164000000000</v>
      </c>
      <c r="D50" s="10"/>
      <c r="E50" s="10">
        <v>0</v>
      </c>
      <c r="F50" s="10"/>
      <c r="G50" s="10">
        <v>0</v>
      </c>
      <c r="H50" s="10"/>
      <c r="I50" s="10">
        <v>164000000000</v>
      </c>
      <c r="J50" s="7"/>
      <c r="K50" s="7" t="s">
        <v>150</v>
      </c>
    </row>
    <row r="51" spans="1:11">
      <c r="A51" s="3" t="s">
        <v>147</v>
      </c>
      <c r="C51" s="10">
        <v>172000000000</v>
      </c>
      <c r="D51" s="10"/>
      <c r="E51" s="10">
        <v>0</v>
      </c>
      <c r="F51" s="10"/>
      <c r="G51" s="10">
        <v>0</v>
      </c>
      <c r="H51" s="10"/>
      <c r="I51" s="10">
        <v>172000000000</v>
      </c>
      <c r="J51" s="7"/>
      <c r="K51" s="7" t="s">
        <v>171</v>
      </c>
    </row>
    <row r="52" spans="1:11">
      <c r="A52" s="3" t="s">
        <v>147</v>
      </c>
      <c r="C52" s="10">
        <v>162000000000</v>
      </c>
      <c r="D52" s="10"/>
      <c r="E52" s="10">
        <v>0</v>
      </c>
      <c r="F52" s="10"/>
      <c r="G52" s="10">
        <v>29500000000</v>
      </c>
      <c r="H52" s="10"/>
      <c r="I52" s="10">
        <v>132500000000</v>
      </c>
      <c r="J52" s="7"/>
      <c r="K52" s="7" t="s">
        <v>173</v>
      </c>
    </row>
    <row r="53" spans="1:11">
      <c r="A53" s="3" t="s">
        <v>147</v>
      </c>
      <c r="C53" s="10">
        <v>212000000000</v>
      </c>
      <c r="D53" s="10"/>
      <c r="E53" s="10">
        <v>0</v>
      </c>
      <c r="F53" s="10"/>
      <c r="G53" s="10">
        <v>12700000000</v>
      </c>
      <c r="H53" s="10"/>
      <c r="I53" s="10">
        <v>199300000000</v>
      </c>
      <c r="J53" s="7"/>
      <c r="K53" s="7" t="s">
        <v>100</v>
      </c>
    </row>
    <row r="54" spans="1:11">
      <c r="A54" s="3" t="s">
        <v>147</v>
      </c>
      <c r="C54" s="10">
        <v>51000000000</v>
      </c>
      <c r="D54" s="10"/>
      <c r="E54" s="10">
        <v>0</v>
      </c>
      <c r="F54" s="10"/>
      <c r="G54" s="10">
        <v>14200000000</v>
      </c>
      <c r="H54" s="10"/>
      <c r="I54" s="10">
        <v>36800000000</v>
      </c>
      <c r="J54" s="7"/>
      <c r="K54" s="7" t="s">
        <v>69</v>
      </c>
    </row>
    <row r="55" spans="1:11">
      <c r="A55" s="3" t="s">
        <v>147</v>
      </c>
      <c r="C55" s="10">
        <v>135000000000</v>
      </c>
      <c r="D55" s="10"/>
      <c r="E55" s="10">
        <v>0</v>
      </c>
      <c r="F55" s="10"/>
      <c r="G55" s="10">
        <v>3700000000</v>
      </c>
      <c r="H55" s="10"/>
      <c r="I55" s="10">
        <v>131300000000</v>
      </c>
      <c r="J55" s="7"/>
      <c r="K55" s="7" t="s">
        <v>167</v>
      </c>
    </row>
    <row r="56" spans="1:11">
      <c r="A56" s="3" t="s">
        <v>147</v>
      </c>
      <c r="C56" s="10">
        <v>17000000000</v>
      </c>
      <c r="D56" s="10"/>
      <c r="E56" s="10">
        <v>0</v>
      </c>
      <c r="F56" s="10"/>
      <c r="G56" s="10">
        <v>3500000000</v>
      </c>
      <c r="H56" s="10"/>
      <c r="I56" s="10">
        <v>13500000000</v>
      </c>
      <c r="J56" s="7"/>
      <c r="K56" s="7" t="s">
        <v>178</v>
      </c>
    </row>
    <row r="57" spans="1:11">
      <c r="A57" s="3" t="s">
        <v>147</v>
      </c>
      <c r="C57" s="10">
        <v>24000000000</v>
      </c>
      <c r="D57" s="10"/>
      <c r="E57" s="10">
        <v>0</v>
      </c>
      <c r="F57" s="10"/>
      <c r="G57" s="10">
        <v>0</v>
      </c>
      <c r="H57" s="10"/>
      <c r="I57" s="10">
        <v>24000000000</v>
      </c>
      <c r="J57" s="7"/>
      <c r="K57" s="7" t="s">
        <v>156</v>
      </c>
    </row>
    <row r="58" spans="1:11">
      <c r="A58" s="3" t="s">
        <v>147</v>
      </c>
      <c r="C58" s="10">
        <v>135000000000</v>
      </c>
      <c r="D58" s="10"/>
      <c r="E58" s="10">
        <v>0</v>
      </c>
      <c r="F58" s="10"/>
      <c r="G58" s="10">
        <v>135000000000</v>
      </c>
      <c r="H58" s="10"/>
      <c r="I58" s="10">
        <v>0</v>
      </c>
      <c r="J58" s="7"/>
      <c r="K58" s="7" t="s">
        <v>37</v>
      </c>
    </row>
    <row r="59" spans="1:11">
      <c r="A59" s="3" t="s">
        <v>147</v>
      </c>
      <c r="C59" s="10">
        <v>60000000000</v>
      </c>
      <c r="D59" s="10"/>
      <c r="E59" s="10">
        <v>0</v>
      </c>
      <c r="F59" s="10"/>
      <c r="G59" s="10">
        <v>33500000000</v>
      </c>
      <c r="H59" s="10"/>
      <c r="I59" s="10">
        <v>26500000000</v>
      </c>
      <c r="J59" s="7"/>
      <c r="K59" s="7" t="s">
        <v>156</v>
      </c>
    </row>
    <row r="60" spans="1:11">
      <c r="A60" s="3" t="s">
        <v>147</v>
      </c>
      <c r="C60" s="10">
        <v>215000000000</v>
      </c>
      <c r="D60" s="10"/>
      <c r="E60" s="10">
        <v>0</v>
      </c>
      <c r="F60" s="10"/>
      <c r="G60" s="10">
        <v>0</v>
      </c>
      <c r="H60" s="10"/>
      <c r="I60" s="10">
        <v>215000000000</v>
      </c>
      <c r="J60" s="7"/>
      <c r="K60" s="7" t="s">
        <v>183</v>
      </c>
    </row>
    <row r="61" spans="1:11">
      <c r="A61" s="3" t="s">
        <v>147</v>
      </c>
      <c r="C61" s="10">
        <v>345000000000</v>
      </c>
      <c r="D61" s="10"/>
      <c r="E61" s="10">
        <v>0</v>
      </c>
      <c r="F61" s="10"/>
      <c r="G61" s="10">
        <v>0</v>
      </c>
      <c r="H61" s="10"/>
      <c r="I61" s="10">
        <v>345000000000</v>
      </c>
      <c r="J61" s="7"/>
      <c r="K61" s="7" t="s">
        <v>185</v>
      </c>
    </row>
    <row r="62" spans="1:11">
      <c r="A62" s="3" t="s">
        <v>147</v>
      </c>
      <c r="C62" s="10">
        <v>158000000000</v>
      </c>
      <c r="D62" s="10"/>
      <c r="E62" s="10">
        <v>0</v>
      </c>
      <c r="F62" s="10"/>
      <c r="G62" s="10">
        <v>21100000000</v>
      </c>
      <c r="H62" s="10"/>
      <c r="I62" s="10">
        <v>136900000000</v>
      </c>
      <c r="J62" s="7"/>
      <c r="K62" s="7" t="s">
        <v>154</v>
      </c>
    </row>
    <row r="63" spans="1:11">
      <c r="A63" s="3" t="s">
        <v>147</v>
      </c>
      <c r="C63" s="10">
        <v>265000000000</v>
      </c>
      <c r="D63" s="10"/>
      <c r="E63" s="10">
        <v>0</v>
      </c>
      <c r="F63" s="10"/>
      <c r="G63" s="10">
        <v>41100000000</v>
      </c>
      <c r="H63" s="10"/>
      <c r="I63" s="10">
        <v>223900000000</v>
      </c>
      <c r="J63" s="7"/>
      <c r="K63" s="7" t="s">
        <v>188</v>
      </c>
    </row>
    <row r="64" spans="1:11">
      <c r="A64" s="3" t="s">
        <v>147</v>
      </c>
      <c r="C64" s="10">
        <v>158000000000</v>
      </c>
      <c r="D64" s="10"/>
      <c r="E64" s="10">
        <v>0</v>
      </c>
      <c r="F64" s="10"/>
      <c r="G64" s="10">
        <v>28500000000</v>
      </c>
      <c r="H64" s="10"/>
      <c r="I64" s="10">
        <v>129500000000</v>
      </c>
      <c r="J64" s="7"/>
      <c r="K64" s="7" t="s">
        <v>167</v>
      </c>
    </row>
    <row r="65" spans="1:11">
      <c r="A65" s="3" t="s">
        <v>147</v>
      </c>
      <c r="C65" s="10">
        <v>6500000000</v>
      </c>
      <c r="D65" s="10"/>
      <c r="E65" s="10">
        <v>0</v>
      </c>
      <c r="F65" s="10"/>
      <c r="G65" s="10">
        <v>3700000000</v>
      </c>
      <c r="H65" s="10"/>
      <c r="I65" s="10">
        <v>2800000000</v>
      </c>
      <c r="J65" s="7"/>
      <c r="K65" s="7" t="s">
        <v>96</v>
      </c>
    </row>
    <row r="66" spans="1:11">
      <c r="A66" s="3" t="s">
        <v>147</v>
      </c>
      <c r="C66" s="10">
        <v>450000000000</v>
      </c>
      <c r="D66" s="10"/>
      <c r="E66" s="10">
        <v>0</v>
      </c>
      <c r="F66" s="10"/>
      <c r="G66" s="10">
        <v>127800000000</v>
      </c>
      <c r="H66" s="10"/>
      <c r="I66" s="10">
        <v>322200000000</v>
      </c>
      <c r="J66" s="7"/>
      <c r="K66" s="7" t="s">
        <v>192</v>
      </c>
    </row>
    <row r="67" spans="1:11">
      <c r="A67" s="3" t="s">
        <v>147</v>
      </c>
      <c r="C67" s="10">
        <v>27000000000</v>
      </c>
      <c r="D67" s="10"/>
      <c r="E67" s="10">
        <v>0</v>
      </c>
      <c r="F67" s="10"/>
      <c r="G67" s="10">
        <v>8700000000</v>
      </c>
      <c r="H67" s="10"/>
      <c r="I67" s="10">
        <v>18300000000</v>
      </c>
      <c r="J67" s="7"/>
      <c r="K67" s="7" t="s">
        <v>52</v>
      </c>
    </row>
    <row r="68" spans="1:11">
      <c r="A68" s="3" t="s">
        <v>147</v>
      </c>
      <c r="C68" s="10">
        <v>0</v>
      </c>
      <c r="D68" s="10"/>
      <c r="E68" s="10">
        <v>8000000000</v>
      </c>
      <c r="F68" s="10"/>
      <c r="G68" s="10">
        <v>0</v>
      </c>
      <c r="H68" s="10"/>
      <c r="I68" s="10">
        <v>8000000000</v>
      </c>
      <c r="J68" s="7"/>
      <c r="K68" s="7" t="s">
        <v>61</v>
      </c>
    </row>
    <row r="69" spans="1:11" ht="24.75" thickBot="1">
      <c r="A69" s="3" t="s">
        <v>147</v>
      </c>
      <c r="C69" s="10">
        <v>0</v>
      </c>
      <c r="D69" s="10"/>
      <c r="E69" s="10">
        <v>78000000000</v>
      </c>
      <c r="F69" s="10"/>
      <c r="G69" s="10">
        <v>0</v>
      </c>
      <c r="H69" s="10"/>
      <c r="I69" s="10">
        <v>78000000000</v>
      </c>
      <c r="J69" s="7"/>
      <c r="K69" s="7" t="s">
        <v>196</v>
      </c>
    </row>
    <row r="70" spans="1:11" ht="24.75" thickBot="1">
      <c r="A70" s="3" t="s">
        <v>38</v>
      </c>
      <c r="C70" s="8">
        <f>SUM(C8:C69)</f>
        <v>5667887294274</v>
      </c>
      <c r="D70" s="7"/>
      <c r="E70" s="8">
        <f>SUM(E8:E69)</f>
        <v>74928893229341</v>
      </c>
      <c r="F70" s="7"/>
      <c r="G70" s="8">
        <f>SUM(G8:G69)</f>
        <v>74871469152121</v>
      </c>
      <c r="H70" s="7"/>
      <c r="I70" s="8">
        <f>SUM(I8:I69)</f>
        <v>5725311371494</v>
      </c>
      <c r="J70" s="7"/>
      <c r="K70" s="9" t="s">
        <v>197</v>
      </c>
    </row>
    <row r="71" spans="1:11" ht="24.75" thickTop="1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4"/>
  <sheetViews>
    <sheetView rightToLeft="1" workbookViewId="0">
      <selection activeCell="I9" sqref="I7:I9"/>
    </sheetView>
  </sheetViews>
  <sheetFormatPr defaultRowHeight="24"/>
  <cols>
    <col min="1" max="1" width="31.42578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18.42578125" style="3" bestFit="1" customWidth="1"/>
    <col min="10" max="16384" width="9.140625" style="3"/>
  </cols>
  <sheetData>
    <row r="2" spans="1:11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11" ht="24.75">
      <c r="A3" s="20" t="s">
        <v>198</v>
      </c>
      <c r="B3" s="20" t="s">
        <v>198</v>
      </c>
      <c r="C3" s="20" t="s">
        <v>198</v>
      </c>
      <c r="D3" s="20" t="s">
        <v>198</v>
      </c>
      <c r="E3" s="20" t="s">
        <v>198</v>
      </c>
      <c r="F3" s="20" t="s">
        <v>198</v>
      </c>
      <c r="G3" s="20" t="s">
        <v>198</v>
      </c>
    </row>
    <row r="4" spans="1:11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11" ht="24.75">
      <c r="A6" s="19" t="s">
        <v>202</v>
      </c>
      <c r="C6" s="19" t="s">
        <v>111</v>
      </c>
      <c r="E6" s="19" t="s">
        <v>226</v>
      </c>
      <c r="G6" s="19" t="s">
        <v>13</v>
      </c>
    </row>
    <row r="7" spans="1:11">
      <c r="A7" s="3" t="s">
        <v>259</v>
      </c>
      <c r="C7" s="6">
        <v>2653308887823</v>
      </c>
      <c r="D7" s="7"/>
      <c r="E7" s="17">
        <f>C7/$C$10</f>
        <v>0.94936360352505422</v>
      </c>
      <c r="F7" s="7"/>
      <c r="G7" s="17">
        <v>5.3443353431414944E-2</v>
      </c>
      <c r="H7" s="7"/>
      <c r="I7" s="6"/>
      <c r="J7" s="7"/>
      <c r="K7" s="7"/>
    </row>
    <row r="8" spans="1:11">
      <c r="A8" s="3" t="s">
        <v>260</v>
      </c>
      <c r="C8" s="6">
        <v>18598674557</v>
      </c>
      <c r="D8" s="7"/>
      <c r="E8" s="17">
        <f t="shared" ref="E8:E9" si="0">C8/$C$10</f>
        <v>6.6546736338378171E-3</v>
      </c>
      <c r="F8" s="7"/>
      <c r="G8" s="17">
        <v>3.7461734751929231E-4</v>
      </c>
      <c r="H8" s="7"/>
      <c r="I8" s="6"/>
      <c r="J8" s="7"/>
      <c r="K8" s="7"/>
    </row>
    <row r="9" spans="1:11">
      <c r="A9" s="3" t="s">
        <v>261</v>
      </c>
      <c r="C9" s="6">
        <v>122921392481</v>
      </c>
      <c r="D9" s="7"/>
      <c r="E9" s="17">
        <f t="shared" si="0"/>
        <v>4.3981722841107983E-2</v>
      </c>
      <c r="F9" s="7"/>
      <c r="G9" s="17">
        <v>2.4759014876830987E-3</v>
      </c>
      <c r="H9" s="7"/>
      <c r="I9" s="6"/>
      <c r="J9" s="7"/>
      <c r="K9" s="7"/>
    </row>
    <row r="10" spans="1:11">
      <c r="A10" s="3" t="s">
        <v>38</v>
      </c>
      <c r="C10" s="8">
        <f>SUM(C7:C9)</f>
        <v>2794828954861</v>
      </c>
      <c r="D10" s="7"/>
      <c r="E10" s="14">
        <f>SUM(E7:E9)</f>
        <v>1</v>
      </c>
      <c r="F10" s="7"/>
      <c r="G10" s="14">
        <f>SUM(G7:G9)</f>
        <v>5.6293872266617334E-2</v>
      </c>
      <c r="H10" s="7"/>
      <c r="I10" s="7"/>
      <c r="J10" s="7"/>
      <c r="K10" s="7"/>
    </row>
    <row r="11" spans="1:11">
      <c r="C11" s="7"/>
      <c r="D11" s="7"/>
      <c r="E11" s="7"/>
      <c r="F11" s="7"/>
      <c r="G11" s="7"/>
      <c r="H11" s="7"/>
      <c r="I11" s="7"/>
      <c r="J11" s="7"/>
      <c r="K11" s="7"/>
    </row>
    <row r="12" spans="1:11">
      <c r="C12" s="7"/>
      <c r="D12" s="7"/>
      <c r="E12" s="7"/>
      <c r="F12" s="7"/>
      <c r="G12" s="7"/>
      <c r="H12" s="7"/>
      <c r="I12" s="7"/>
      <c r="J12" s="7"/>
      <c r="K12" s="7"/>
    </row>
    <row r="13" spans="1:11">
      <c r="C13" s="7"/>
      <c r="D13" s="7"/>
      <c r="E13" s="7"/>
      <c r="F13" s="7"/>
      <c r="G13" s="7"/>
      <c r="H13" s="7"/>
      <c r="I13" s="7"/>
      <c r="J13" s="7"/>
      <c r="K13" s="7"/>
    </row>
    <row r="14" spans="1:11">
      <c r="C14" s="7"/>
      <c r="D14" s="7"/>
      <c r="E14" s="7"/>
      <c r="F14" s="7"/>
      <c r="G14" s="7"/>
      <c r="H14" s="7"/>
      <c r="I14" s="7"/>
      <c r="J14" s="7"/>
      <c r="K14" s="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1"/>
  <sheetViews>
    <sheetView rightToLeft="1" topLeftCell="B16" workbookViewId="0">
      <selection activeCell="O21" sqref="O21"/>
    </sheetView>
  </sheetViews>
  <sheetFormatPr defaultRowHeight="24"/>
  <cols>
    <col min="1" max="1" width="39.5703125" style="3" bestFit="1" customWidth="1"/>
    <col min="2" max="2" width="1" style="3" customWidth="1"/>
    <col min="3" max="3" width="22" style="3" customWidth="1"/>
    <col min="4" max="4" width="1" style="3" customWidth="1"/>
    <col min="5" max="5" width="23" style="3" customWidth="1"/>
    <col min="6" max="6" width="1" style="3" customWidth="1"/>
    <col min="7" max="7" width="22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2" style="3" customWidth="1"/>
    <col min="14" max="14" width="1" style="3" customWidth="1"/>
    <col min="15" max="15" width="23" style="3" customWidth="1"/>
    <col min="16" max="16" width="1" style="3" customWidth="1"/>
    <col min="17" max="17" width="23" style="3" customWidth="1"/>
    <col min="18" max="18" width="1" style="3" customWidth="1"/>
    <col min="19" max="19" width="23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</row>
    <row r="3" spans="1:21" ht="24.75">
      <c r="A3" s="20" t="s">
        <v>198</v>
      </c>
      <c r="B3" s="20" t="s">
        <v>198</v>
      </c>
      <c r="C3" s="20" t="s">
        <v>198</v>
      </c>
      <c r="D3" s="20" t="s">
        <v>198</v>
      </c>
      <c r="E3" s="20" t="s">
        <v>198</v>
      </c>
      <c r="F3" s="20" t="s">
        <v>198</v>
      </c>
      <c r="G3" s="20" t="s">
        <v>198</v>
      </c>
      <c r="H3" s="20" t="s">
        <v>198</v>
      </c>
      <c r="I3" s="20" t="s">
        <v>198</v>
      </c>
      <c r="J3" s="20" t="s">
        <v>198</v>
      </c>
      <c r="K3" s="20" t="s">
        <v>198</v>
      </c>
      <c r="L3" s="20" t="s">
        <v>198</v>
      </c>
      <c r="M3" s="20" t="s">
        <v>198</v>
      </c>
      <c r="N3" s="20" t="s">
        <v>198</v>
      </c>
      <c r="O3" s="20" t="s">
        <v>198</v>
      </c>
      <c r="P3" s="20" t="s">
        <v>198</v>
      </c>
      <c r="Q3" s="20" t="s">
        <v>198</v>
      </c>
      <c r="R3" s="20" t="s">
        <v>198</v>
      </c>
      <c r="S3" s="20" t="s">
        <v>198</v>
      </c>
      <c r="T3" s="20" t="s">
        <v>198</v>
      </c>
      <c r="U3" s="20" t="s">
        <v>198</v>
      </c>
    </row>
    <row r="4" spans="1:21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</row>
    <row r="6" spans="1:21" ht="24.75">
      <c r="A6" s="19" t="s">
        <v>3</v>
      </c>
      <c r="C6" s="19" t="s">
        <v>200</v>
      </c>
      <c r="D6" s="19" t="s">
        <v>200</v>
      </c>
      <c r="E6" s="19" t="s">
        <v>200</v>
      </c>
      <c r="F6" s="19" t="s">
        <v>200</v>
      </c>
      <c r="G6" s="19" t="s">
        <v>200</v>
      </c>
      <c r="H6" s="19" t="s">
        <v>200</v>
      </c>
      <c r="I6" s="19" t="s">
        <v>200</v>
      </c>
      <c r="J6" s="19" t="s">
        <v>200</v>
      </c>
      <c r="K6" s="19" t="s">
        <v>200</v>
      </c>
      <c r="M6" s="19" t="s">
        <v>201</v>
      </c>
      <c r="N6" s="19" t="s">
        <v>201</v>
      </c>
      <c r="O6" s="19" t="s">
        <v>201</v>
      </c>
      <c r="P6" s="19" t="s">
        <v>201</v>
      </c>
      <c r="Q6" s="19" t="s">
        <v>201</v>
      </c>
      <c r="R6" s="19" t="s">
        <v>201</v>
      </c>
      <c r="S6" s="19" t="s">
        <v>201</v>
      </c>
      <c r="T6" s="19" t="s">
        <v>201</v>
      </c>
      <c r="U6" s="19" t="s">
        <v>201</v>
      </c>
    </row>
    <row r="7" spans="1:21" ht="24.75">
      <c r="A7" s="19" t="s">
        <v>3</v>
      </c>
      <c r="C7" s="19" t="s">
        <v>223</v>
      </c>
      <c r="E7" s="19" t="s">
        <v>224</v>
      </c>
      <c r="G7" s="19" t="s">
        <v>225</v>
      </c>
      <c r="I7" s="19" t="s">
        <v>111</v>
      </c>
      <c r="K7" s="19" t="s">
        <v>226</v>
      </c>
      <c r="M7" s="19" t="s">
        <v>223</v>
      </c>
      <c r="O7" s="19" t="s">
        <v>224</v>
      </c>
      <c r="Q7" s="19" t="s">
        <v>225</v>
      </c>
      <c r="S7" s="19" t="s">
        <v>111</v>
      </c>
      <c r="U7" s="19" t="s">
        <v>226</v>
      </c>
    </row>
    <row r="8" spans="1:21">
      <c r="A8" s="3" t="s">
        <v>20</v>
      </c>
      <c r="C8" s="10">
        <v>0</v>
      </c>
      <c r="D8" s="10"/>
      <c r="E8" s="10">
        <v>229267999</v>
      </c>
      <c r="F8" s="10"/>
      <c r="G8" s="10">
        <v>724871058</v>
      </c>
      <c r="H8" s="10"/>
      <c r="I8" s="10">
        <f>C8+E8+G8</f>
        <v>954139057</v>
      </c>
      <c r="J8" s="10"/>
      <c r="K8" s="13">
        <f>I8/$I$31</f>
        <v>3.5960346018471174E-4</v>
      </c>
      <c r="L8" s="10"/>
      <c r="M8" s="10">
        <v>0</v>
      </c>
      <c r="N8" s="10"/>
      <c r="O8" s="10">
        <v>359168238</v>
      </c>
      <c r="P8" s="10"/>
      <c r="Q8" s="10">
        <v>1392466689</v>
      </c>
      <c r="S8" s="10">
        <f>M8+O8+Q8</f>
        <v>1751634927</v>
      </c>
      <c r="U8" s="17">
        <f>S8/$S$31</f>
        <v>1.2949465768297637E-4</v>
      </c>
    </row>
    <row r="9" spans="1:21">
      <c r="A9" s="3" t="s">
        <v>18</v>
      </c>
      <c r="C9" s="10">
        <v>0</v>
      </c>
      <c r="D9" s="10"/>
      <c r="E9" s="10">
        <v>-97076390270</v>
      </c>
      <c r="F9" s="10"/>
      <c r="G9" s="10">
        <v>59898285902</v>
      </c>
      <c r="H9" s="10"/>
      <c r="I9" s="10">
        <f t="shared" ref="I9:I30" si="0">C9+E9+G9</f>
        <v>-37178104368</v>
      </c>
      <c r="J9" s="10"/>
      <c r="K9" s="13">
        <f t="shared" ref="K9:K30" si="1">I9/$I$31</f>
        <v>-1.401197747409804E-2</v>
      </c>
      <c r="L9" s="10"/>
      <c r="M9" s="10">
        <v>0</v>
      </c>
      <c r="N9" s="10"/>
      <c r="O9" s="10">
        <v>-37494077364</v>
      </c>
      <c r="P9" s="10"/>
      <c r="Q9" s="10">
        <v>699236477413</v>
      </c>
      <c r="S9" s="10">
        <f t="shared" ref="S9:S30" si="2">M9+O9+Q9</f>
        <v>661742400049</v>
      </c>
      <c r="U9" s="17">
        <f t="shared" ref="U9:U30" si="3">S9/$S$31</f>
        <v>4.8921213117975502E-2</v>
      </c>
    </row>
    <row r="10" spans="1:21">
      <c r="A10" s="3" t="s">
        <v>16</v>
      </c>
      <c r="C10" s="10">
        <v>0</v>
      </c>
      <c r="D10" s="10"/>
      <c r="E10" s="10">
        <v>-46899451837</v>
      </c>
      <c r="F10" s="10"/>
      <c r="G10" s="10">
        <v>123251390673</v>
      </c>
      <c r="H10" s="10"/>
      <c r="I10" s="10">
        <f t="shared" si="0"/>
        <v>76351938836</v>
      </c>
      <c r="J10" s="10"/>
      <c r="K10" s="13">
        <f t="shared" si="1"/>
        <v>2.8776121463432634E-2</v>
      </c>
      <c r="L10" s="10"/>
      <c r="M10" s="10">
        <v>0</v>
      </c>
      <c r="N10" s="10"/>
      <c r="O10" s="10">
        <v>-9840921300</v>
      </c>
      <c r="P10" s="10"/>
      <c r="Q10" s="10">
        <v>1249845898170</v>
      </c>
      <c r="S10" s="10">
        <f t="shared" si="2"/>
        <v>1240004976870</v>
      </c>
      <c r="U10" s="17">
        <f t="shared" si="3"/>
        <v>9.1670939834466822E-2</v>
      </c>
    </row>
    <row r="11" spans="1:21">
      <c r="A11" s="3" t="s">
        <v>28</v>
      </c>
      <c r="C11" s="10">
        <v>0</v>
      </c>
      <c r="D11" s="10"/>
      <c r="E11" s="10">
        <v>-28611560029</v>
      </c>
      <c r="F11" s="10"/>
      <c r="G11" s="10">
        <v>78906769005</v>
      </c>
      <c r="H11" s="10"/>
      <c r="I11" s="10">
        <f t="shared" si="0"/>
        <v>50295208976</v>
      </c>
      <c r="J11" s="10"/>
      <c r="K11" s="13">
        <f t="shared" si="1"/>
        <v>1.895565541080536E-2</v>
      </c>
      <c r="L11" s="10"/>
      <c r="M11" s="10">
        <v>0</v>
      </c>
      <c r="N11" s="10"/>
      <c r="O11" s="10">
        <v>-21166241119</v>
      </c>
      <c r="P11" s="10"/>
      <c r="Q11" s="10">
        <v>78836126448</v>
      </c>
      <c r="S11" s="10">
        <f t="shared" si="2"/>
        <v>57669885329</v>
      </c>
      <c r="U11" s="17">
        <f t="shared" si="3"/>
        <v>4.2634123950049301E-3</v>
      </c>
    </row>
    <row r="12" spans="1:21">
      <c r="A12" s="3" t="s">
        <v>26</v>
      </c>
      <c r="C12" s="10">
        <v>0</v>
      </c>
      <c r="D12" s="10"/>
      <c r="E12" s="10">
        <v>-263298212266</v>
      </c>
      <c r="F12" s="10"/>
      <c r="G12" s="10">
        <v>169315752553</v>
      </c>
      <c r="H12" s="10"/>
      <c r="I12" s="10">
        <f t="shared" si="0"/>
        <v>-93982459713</v>
      </c>
      <c r="J12" s="10"/>
      <c r="K12" s="13">
        <f t="shared" si="1"/>
        <v>-3.5420851354442638E-2</v>
      </c>
      <c r="L12" s="10"/>
      <c r="M12" s="10">
        <v>0</v>
      </c>
      <c r="N12" s="10"/>
      <c r="O12" s="10">
        <v>-83824601574</v>
      </c>
      <c r="P12" s="10"/>
      <c r="Q12" s="10">
        <v>582594609943</v>
      </c>
      <c r="S12" s="10">
        <f t="shared" si="2"/>
        <v>498770008369</v>
      </c>
      <c r="U12" s="17">
        <f t="shared" si="3"/>
        <v>3.687300960988369E-2</v>
      </c>
    </row>
    <row r="13" spans="1:21">
      <c r="A13" s="3" t="s">
        <v>25</v>
      </c>
      <c r="C13" s="10">
        <v>0</v>
      </c>
      <c r="D13" s="10"/>
      <c r="E13" s="10">
        <v>-81367202791</v>
      </c>
      <c r="F13" s="10"/>
      <c r="G13" s="10">
        <v>428305747838</v>
      </c>
      <c r="H13" s="10"/>
      <c r="I13" s="10">
        <f t="shared" si="0"/>
        <v>346938545047</v>
      </c>
      <c r="J13" s="10"/>
      <c r="K13" s="13">
        <f t="shared" si="1"/>
        <v>0.13075693773884647</v>
      </c>
      <c r="L13" s="10"/>
      <c r="M13" s="10">
        <v>0</v>
      </c>
      <c r="N13" s="10"/>
      <c r="O13" s="10">
        <v>211098139624</v>
      </c>
      <c r="P13" s="10"/>
      <c r="Q13" s="10">
        <v>1544099700797</v>
      </c>
      <c r="S13" s="10">
        <f t="shared" si="2"/>
        <v>1755197840421</v>
      </c>
      <c r="U13" s="17">
        <f t="shared" si="3"/>
        <v>0.1297580563208402</v>
      </c>
    </row>
    <row r="14" spans="1:21">
      <c r="A14" s="3" t="s">
        <v>27</v>
      </c>
      <c r="C14" s="10">
        <v>0</v>
      </c>
      <c r="D14" s="10"/>
      <c r="E14" s="10">
        <v>-102212118394</v>
      </c>
      <c r="F14" s="10"/>
      <c r="G14" s="10">
        <v>38727104718</v>
      </c>
      <c r="H14" s="10"/>
      <c r="I14" s="10">
        <f t="shared" si="0"/>
        <v>-63485013676</v>
      </c>
      <c r="J14" s="10"/>
      <c r="K14" s="13">
        <f t="shared" si="1"/>
        <v>-2.3926733132111317E-2</v>
      </c>
      <c r="L14" s="10"/>
      <c r="M14" s="10">
        <v>0</v>
      </c>
      <c r="N14" s="10"/>
      <c r="O14" s="10">
        <v>-13583418303</v>
      </c>
      <c r="P14" s="10"/>
      <c r="Q14" s="10">
        <v>371333453510</v>
      </c>
      <c r="S14" s="10">
        <f t="shared" si="2"/>
        <v>357750035207</v>
      </c>
      <c r="U14" s="17">
        <f t="shared" si="3"/>
        <v>2.6447701876181652E-2</v>
      </c>
    </row>
    <row r="15" spans="1:21">
      <c r="A15" s="3" t="s">
        <v>22</v>
      </c>
      <c r="C15" s="10">
        <v>0</v>
      </c>
      <c r="D15" s="10"/>
      <c r="E15" s="10">
        <v>71588118083</v>
      </c>
      <c r="F15" s="10"/>
      <c r="G15" s="10">
        <v>-37894825270</v>
      </c>
      <c r="H15" s="10"/>
      <c r="I15" s="10">
        <f t="shared" si="0"/>
        <v>33693292813</v>
      </c>
      <c r="J15" s="10"/>
      <c r="K15" s="13">
        <f t="shared" si="1"/>
        <v>1.269859418465403E-2</v>
      </c>
      <c r="L15" s="10"/>
      <c r="M15" s="10">
        <v>352457317500</v>
      </c>
      <c r="N15" s="10"/>
      <c r="O15" s="10">
        <v>-681691918904</v>
      </c>
      <c r="P15" s="10"/>
      <c r="Q15" s="10">
        <v>-161970637600</v>
      </c>
      <c r="S15" s="10">
        <f t="shared" si="2"/>
        <v>-491205239004</v>
      </c>
      <c r="U15" s="17">
        <f t="shared" si="3"/>
        <v>-3.6313762243739264E-2</v>
      </c>
    </row>
    <row r="16" spans="1:21">
      <c r="A16" s="3" t="s">
        <v>24</v>
      </c>
      <c r="C16" s="10">
        <v>0</v>
      </c>
      <c r="D16" s="10"/>
      <c r="E16" s="10">
        <v>-78489602953</v>
      </c>
      <c r="F16" s="10"/>
      <c r="G16" s="10">
        <v>60576939810</v>
      </c>
      <c r="H16" s="10"/>
      <c r="I16" s="10">
        <f t="shared" si="0"/>
        <v>-17912663143</v>
      </c>
      <c r="J16" s="10"/>
      <c r="K16" s="13">
        <f t="shared" si="1"/>
        <v>-6.7510658955720268E-3</v>
      </c>
      <c r="L16" s="10"/>
      <c r="M16" s="10">
        <v>0</v>
      </c>
      <c r="N16" s="10"/>
      <c r="O16" s="10">
        <v>-59356129581</v>
      </c>
      <c r="P16" s="10"/>
      <c r="Q16" s="10">
        <v>335785631259</v>
      </c>
      <c r="S16" s="10">
        <f t="shared" si="2"/>
        <v>276429501678</v>
      </c>
      <c r="U16" s="17">
        <f t="shared" si="3"/>
        <v>2.0435847185678067E-2</v>
      </c>
    </row>
    <row r="17" spans="1:21">
      <c r="A17" s="3" t="s">
        <v>19</v>
      </c>
      <c r="C17" s="10">
        <v>0</v>
      </c>
      <c r="D17" s="10"/>
      <c r="E17" s="10">
        <v>1290322302</v>
      </c>
      <c r="F17" s="10"/>
      <c r="G17" s="10">
        <v>26368480536</v>
      </c>
      <c r="H17" s="10"/>
      <c r="I17" s="10">
        <f t="shared" si="0"/>
        <v>27658802838</v>
      </c>
      <c r="J17" s="10"/>
      <c r="K17" s="13">
        <f t="shared" si="1"/>
        <v>1.0424267964026469E-2</v>
      </c>
      <c r="L17" s="10"/>
      <c r="M17" s="10">
        <v>0</v>
      </c>
      <c r="N17" s="10"/>
      <c r="O17" s="10">
        <v>1958702084</v>
      </c>
      <c r="P17" s="10"/>
      <c r="Q17" s="10">
        <v>212519238852</v>
      </c>
      <c r="S17" s="10">
        <f t="shared" si="2"/>
        <v>214477940936</v>
      </c>
      <c r="U17" s="17">
        <f t="shared" si="3"/>
        <v>1.5855899602107527E-2</v>
      </c>
    </row>
    <row r="18" spans="1:21">
      <c r="A18" s="3" t="s">
        <v>15</v>
      </c>
      <c r="C18" s="10">
        <v>0</v>
      </c>
      <c r="D18" s="10"/>
      <c r="E18" s="10">
        <v>609440728928</v>
      </c>
      <c r="F18" s="10"/>
      <c r="G18" s="10">
        <v>464464589997</v>
      </c>
      <c r="H18" s="10"/>
      <c r="I18" s="10">
        <f t="shared" si="0"/>
        <v>1073905318925</v>
      </c>
      <c r="J18" s="10"/>
      <c r="K18" s="13">
        <f t="shared" si="1"/>
        <v>0.40474191446519564</v>
      </c>
      <c r="L18" s="10"/>
      <c r="M18" s="10">
        <v>0</v>
      </c>
      <c r="N18" s="10"/>
      <c r="O18" s="10">
        <v>80415555811</v>
      </c>
      <c r="P18" s="10"/>
      <c r="Q18" s="10">
        <v>3894647209487</v>
      </c>
      <c r="S18" s="10">
        <f t="shared" si="2"/>
        <v>3975062765298</v>
      </c>
      <c r="U18" s="17">
        <f t="shared" si="3"/>
        <v>0.2938679653654851</v>
      </c>
    </row>
    <row r="19" spans="1:21">
      <c r="A19" s="3" t="s">
        <v>35</v>
      </c>
      <c r="C19" s="10">
        <v>0</v>
      </c>
      <c r="D19" s="10"/>
      <c r="E19" s="10">
        <v>27842259850</v>
      </c>
      <c r="F19" s="10"/>
      <c r="G19" s="10">
        <v>8388120352</v>
      </c>
      <c r="H19" s="10"/>
      <c r="I19" s="10">
        <f t="shared" si="0"/>
        <v>36230380202</v>
      </c>
      <c r="J19" s="10"/>
      <c r="K19" s="13">
        <f t="shared" si="1"/>
        <v>1.3654791708675307E-2</v>
      </c>
      <c r="L19" s="10"/>
      <c r="M19" s="10">
        <v>0</v>
      </c>
      <c r="N19" s="10"/>
      <c r="O19" s="10">
        <v>27842259850</v>
      </c>
      <c r="P19" s="10"/>
      <c r="Q19" s="10">
        <v>26735898299</v>
      </c>
      <c r="S19" s="10">
        <f t="shared" si="2"/>
        <v>54578158149</v>
      </c>
      <c r="U19" s="17">
        <f t="shared" si="3"/>
        <v>4.0348475572913158E-3</v>
      </c>
    </row>
    <row r="20" spans="1:21">
      <c r="A20" s="3" t="s">
        <v>36</v>
      </c>
      <c r="C20" s="10">
        <v>0</v>
      </c>
      <c r="D20" s="10"/>
      <c r="E20" s="10">
        <v>0</v>
      </c>
      <c r="F20" s="10"/>
      <c r="G20" s="10">
        <v>14982187458</v>
      </c>
      <c r="H20" s="10"/>
      <c r="I20" s="10">
        <f t="shared" si="0"/>
        <v>14982187458</v>
      </c>
      <c r="J20" s="10"/>
      <c r="K20" s="13">
        <f t="shared" si="1"/>
        <v>5.6466050849784998E-3</v>
      </c>
      <c r="L20" s="10"/>
      <c r="M20" s="10">
        <v>0</v>
      </c>
      <c r="N20" s="10"/>
      <c r="O20" s="10">
        <v>0</v>
      </c>
      <c r="P20" s="10"/>
      <c r="Q20" s="10">
        <v>20746314241</v>
      </c>
      <c r="S20" s="10">
        <f t="shared" si="2"/>
        <v>20746314241</v>
      </c>
      <c r="U20" s="17">
        <f t="shared" si="3"/>
        <v>1.5337310414464879E-3</v>
      </c>
    </row>
    <row r="21" spans="1:21">
      <c r="A21" s="3" t="s">
        <v>33</v>
      </c>
      <c r="C21" s="10">
        <v>0</v>
      </c>
      <c r="D21" s="10"/>
      <c r="E21" s="10">
        <v>563099966008</v>
      </c>
      <c r="F21" s="10"/>
      <c r="G21" s="10">
        <v>395490903788</v>
      </c>
      <c r="H21" s="10"/>
      <c r="I21" s="10">
        <f t="shared" si="0"/>
        <v>958590869796</v>
      </c>
      <c r="J21" s="10"/>
      <c r="K21" s="13">
        <f t="shared" si="1"/>
        <v>0.361281294535786</v>
      </c>
      <c r="L21" s="10"/>
      <c r="M21" s="10">
        <v>0</v>
      </c>
      <c r="N21" s="10"/>
      <c r="O21" s="10">
        <v>1888311855117</v>
      </c>
      <c r="P21" s="10"/>
      <c r="Q21" s="10">
        <v>497503790354</v>
      </c>
      <c r="S21" s="10">
        <f t="shared" si="2"/>
        <v>2385815645471</v>
      </c>
      <c r="U21" s="17">
        <f t="shared" si="3"/>
        <v>0.1763782940969848</v>
      </c>
    </row>
    <row r="22" spans="1:21">
      <c r="A22" s="3" t="s">
        <v>29</v>
      </c>
      <c r="C22" s="10">
        <v>0</v>
      </c>
      <c r="D22" s="10"/>
      <c r="E22" s="10">
        <v>397671548084</v>
      </c>
      <c r="F22" s="10"/>
      <c r="G22" s="10">
        <v>-8537</v>
      </c>
      <c r="H22" s="10"/>
      <c r="I22" s="10">
        <f t="shared" si="0"/>
        <v>397671539547</v>
      </c>
      <c r="J22" s="10"/>
      <c r="K22" s="13">
        <f t="shared" si="1"/>
        <v>0.14987758921400346</v>
      </c>
      <c r="L22" s="10"/>
      <c r="M22" s="10">
        <v>0</v>
      </c>
      <c r="N22" s="10"/>
      <c r="O22" s="10">
        <v>550234557695</v>
      </c>
      <c r="P22" s="10"/>
      <c r="Q22" s="10">
        <v>5770652045</v>
      </c>
      <c r="S22" s="10">
        <f t="shared" si="2"/>
        <v>556005209740</v>
      </c>
      <c r="U22" s="17">
        <f t="shared" si="3"/>
        <v>4.1104286741156529E-2</v>
      </c>
    </row>
    <row r="23" spans="1:21">
      <c r="A23" s="3" t="s">
        <v>23</v>
      </c>
      <c r="C23" s="10">
        <v>0</v>
      </c>
      <c r="D23" s="10"/>
      <c r="E23" s="10">
        <v>-348810673550</v>
      </c>
      <c r="F23" s="10"/>
      <c r="G23" s="10">
        <v>81308088742</v>
      </c>
      <c r="H23" s="10"/>
      <c r="I23" s="10">
        <f t="shared" si="0"/>
        <v>-267502584808</v>
      </c>
      <c r="J23" s="10"/>
      <c r="K23" s="13">
        <f t="shared" si="1"/>
        <v>-0.10081848594246479</v>
      </c>
      <c r="L23" s="10"/>
      <c r="M23" s="10">
        <v>0</v>
      </c>
      <c r="N23" s="10"/>
      <c r="O23" s="10">
        <v>-62173869931</v>
      </c>
      <c r="P23" s="10"/>
      <c r="Q23" s="10">
        <v>646335625050</v>
      </c>
      <c r="S23" s="10">
        <f t="shared" si="2"/>
        <v>584161755119</v>
      </c>
      <c r="U23" s="17">
        <f t="shared" si="3"/>
        <v>4.3185840465158512E-2</v>
      </c>
    </row>
    <row r="24" spans="1:21">
      <c r="A24" s="3" t="s">
        <v>17</v>
      </c>
      <c r="C24" s="10">
        <v>0</v>
      </c>
      <c r="D24" s="10"/>
      <c r="E24" s="10">
        <v>63495739614</v>
      </c>
      <c r="F24" s="10"/>
      <c r="G24" s="10">
        <v>42803226214</v>
      </c>
      <c r="H24" s="10"/>
      <c r="I24" s="10">
        <f t="shared" si="0"/>
        <v>106298965828</v>
      </c>
      <c r="J24" s="10"/>
      <c r="K24" s="13">
        <f t="shared" si="1"/>
        <v>4.0062793410840569E-2</v>
      </c>
      <c r="L24" s="10"/>
      <c r="M24" s="10">
        <v>46215015000</v>
      </c>
      <c r="N24" s="10"/>
      <c r="O24" s="10">
        <v>360810902553</v>
      </c>
      <c r="P24" s="10"/>
      <c r="Q24" s="10">
        <v>105073270650</v>
      </c>
      <c r="S24" s="10">
        <f t="shared" si="2"/>
        <v>512099188203</v>
      </c>
      <c r="U24" s="17">
        <f t="shared" si="3"/>
        <v>3.7858407624728516E-2</v>
      </c>
    </row>
    <row r="25" spans="1:21">
      <c r="A25" s="3" t="s">
        <v>30</v>
      </c>
      <c r="C25" s="10">
        <v>0</v>
      </c>
      <c r="D25" s="10"/>
      <c r="E25" s="10">
        <v>-714567333</v>
      </c>
      <c r="F25" s="10"/>
      <c r="G25" s="10">
        <v>2424794479</v>
      </c>
      <c r="H25" s="10"/>
      <c r="I25" s="10">
        <f t="shared" si="0"/>
        <v>1710227146</v>
      </c>
      <c r="J25" s="10"/>
      <c r="K25" s="13">
        <f t="shared" si="1"/>
        <v>6.4456390805037991E-4</v>
      </c>
      <c r="L25" s="10"/>
      <c r="M25" s="10">
        <v>0</v>
      </c>
      <c r="N25" s="10"/>
      <c r="O25" s="10">
        <v>2212476068</v>
      </c>
      <c r="P25" s="10"/>
      <c r="Q25" s="10">
        <v>8467416212</v>
      </c>
      <c r="S25" s="10">
        <f t="shared" si="2"/>
        <v>10679892280</v>
      </c>
      <c r="U25" s="17">
        <f t="shared" si="3"/>
        <v>7.8954180096093857E-4</v>
      </c>
    </row>
    <row r="26" spans="1:21">
      <c r="A26" s="3" t="s">
        <v>32</v>
      </c>
      <c r="C26" s="10">
        <v>0</v>
      </c>
      <c r="D26" s="10"/>
      <c r="E26" s="10">
        <v>-34969413740</v>
      </c>
      <c r="F26" s="10"/>
      <c r="G26" s="10">
        <v>33035933220</v>
      </c>
      <c r="H26" s="10"/>
      <c r="I26" s="10">
        <f t="shared" si="0"/>
        <v>-1933480520</v>
      </c>
      <c r="J26" s="10"/>
      <c r="K26" s="13">
        <f t="shared" si="1"/>
        <v>-7.2870540210129536E-4</v>
      </c>
      <c r="L26" s="10"/>
      <c r="M26" s="10">
        <v>0</v>
      </c>
      <c r="N26" s="10"/>
      <c r="O26" s="10">
        <v>-22945495862</v>
      </c>
      <c r="P26" s="10"/>
      <c r="Q26" s="10">
        <v>51394030000</v>
      </c>
      <c r="S26" s="10">
        <f t="shared" si="2"/>
        <v>28448534138</v>
      </c>
      <c r="U26" s="17">
        <f t="shared" si="3"/>
        <v>2.1031398341046993E-3</v>
      </c>
    </row>
    <row r="27" spans="1:21">
      <c r="A27" s="3" t="s">
        <v>219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f t="shared" si="0"/>
        <v>0</v>
      </c>
      <c r="J27" s="10"/>
      <c r="K27" s="13">
        <f t="shared" si="1"/>
        <v>0</v>
      </c>
      <c r="L27" s="10"/>
      <c r="M27" s="10">
        <v>0</v>
      </c>
      <c r="N27" s="10"/>
      <c r="O27" s="10">
        <v>0</v>
      </c>
      <c r="P27" s="10"/>
      <c r="Q27" s="10">
        <v>744103989</v>
      </c>
      <c r="S27" s="10">
        <f t="shared" si="2"/>
        <v>744103989</v>
      </c>
      <c r="U27" s="17">
        <f t="shared" si="3"/>
        <v>5.5010030829381959E-5</v>
      </c>
    </row>
    <row r="28" spans="1:21">
      <c r="A28" s="3" t="s">
        <v>220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f t="shared" si="0"/>
        <v>0</v>
      </c>
      <c r="J28" s="10"/>
      <c r="K28" s="13">
        <f t="shared" si="1"/>
        <v>0</v>
      </c>
      <c r="L28" s="10"/>
      <c r="M28" s="10">
        <v>0</v>
      </c>
      <c r="N28" s="10"/>
      <c r="O28" s="10">
        <v>0</v>
      </c>
      <c r="P28" s="10"/>
      <c r="Q28" s="10">
        <v>3564453389</v>
      </c>
      <c r="S28" s="10">
        <f t="shared" si="2"/>
        <v>3564453389</v>
      </c>
      <c r="U28" s="17">
        <f t="shared" si="3"/>
        <v>2.6351248443419516E-4</v>
      </c>
    </row>
    <row r="29" spans="1:21">
      <c r="A29" s="3" t="s">
        <v>221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f t="shared" si="0"/>
        <v>0</v>
      </c>
      <c r="J29" s="10"/>
      <c r="K29" s="13">
        <f t="shared" si="1"/>
        <v>0</v>
      </c>
      <c r="L29" s="10"/>
      <c r="M29" s="10">
        <v>0</v>
      </c>
      <c r="N29" s="10"/>
      <c r="O29" s="10">
        <v>0</v>
      </c>
      <c r="P29" s="10"/>
      <c r="Q29" s="10">
        <v>812179672451</v>
      </c>
      <c r="S29" s="10">
        <f t="shared" si="2"/>
        <v>812179672451</v>
      </c>
      <c r="U29" s="17">
        <f t="shared" si="3"/>
        <v>6.0042721825170668E-2</v>
      </c>
    </row>
    <row r="30" spans="1:21">
      <c r="A30" s="3" t="s">
        <v>34</v>
      </c>
      <c r="C30" s="10">
        <v>0</v>
      </c>
      <c r="D30" s="10"/>
      <c r="E30" s="10">
        <v>10021777582</v>
      </c>
      <c r="F30" s="10"/>
      <c r="G30" s="10">
        <v>0</v>
      </c>
      <c r="H30" s="10"/>
      <c r="I30" s="10">
        <f t="shared" si="0"/>
        <v>10021777582</v>
      </c>
      <c r="J30" s="10"/>
      <c r="K30" s="13">
        <f t="shared" si="1"/>
        <v>3.7770866513105895E-3</v>
      </c>
      <c r="L30" s="10"/>
      <c r="M30" s="10">
        <v>0</v>
      </c>
      <c r="N30" s="10"/>
      <c r="O30" s="10">
        <v>10021777582</v>
      </c>
      <c r="P30" s="10"/>
      <c r="Q30" s="10">
        <v>0</v>
      </c>
      <c r="S30" s="10">
        <f t="shared" si="2"/>
        <v>10021777582</v>
      </c>
      <c r="U30" s="17">
        <f t="shared" si="3"/>
        <v>7.4088877616677981E-4</v>
      </c>
    </row>
    <row r="31" spans="1:21" ht="24.75">
      <c r="A31" s="4" t="s">
        <v>38</v>
      </c>
      <c r="C31" s="8">
        <f>SUM(C8:C30)</f>
        <v>0</v>
      </c>
      <c r="D31" s="7"/>
      <c r="E31" s="8">
        <f>SUM(E8:E30)</f>
        <v>662230535287</v>
      </c>
      <c r="F31" s="7"/>
      <c r="G31" s="8">
        <f>SUM(G8:G30)</f>
        <v>1991078352536</v>
      </c>
      <c r="H31" s="7"/>
      <c r="I31" s="8">
        <f>SUM(I8:I30)</f>
        <v>2653308887823</v>
      </c>
      <c r="J31" s="7"/>
      <c r="K31" s="14">
        <f>SUM(K8:K30)</f>
        <v>1</v>
      </c>
      <c r="L31" s="7"/>
      <c r="M31" s="8">
        <f>SUM(M8:M30)</f>
        <v>398672332500</v>
      </c>
      <c r="N31" s="7"/>
      <c r="O31" s="8">
        <f>SUM(O8:O30)</f>
        <v>2141188720684</v>
      </c>
      <c r="P31" s="7"/>
      <c r="Q31" s="8">
        <f>SUM(Q8:Q30)</f>
        <v>10986835401648</v>
      </c>
      <c r="R31" s="7"/>
      <c r="S31" s="8">
        <f>SUM(S8:S30)</f>
        <v>13526696454832</v>
      </c>
      <c r="T31" s="7"/>
      <c r="U31" s="9" t="s">
        <v>227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6"/>
  <sheetViews>
    <sheetView rightToLeft="1" topLeftCell="A22" workbookViewId="0">
      <selection activeCell="E45" sqref="E45"/>
    </sheetView>
  </sheetViews>
  <sheetFormatPr defaultRowHeight="24"/>
  <cols>
    <col min="1" max="1" width="40.5703125" style="3" bestFit="1" customWidth="1"/>
    <col min="2" max="2" width="1" style="3" customWidth="1"/>
    <col min="3" max="3" width="20" style="3" customWidth="1"/>
    <col min="4" max="4" width="1" style="3" customWidth="1"/>
    <col min="5" max="5" width="24" style="3" customWidth="1"/>
    <col min="6" max="6" width="1" style="3" customWidth="1"/>
    <col min="7" max="7" width="24" style="3" customWidth="1"/>
    <col min="8" max="8" width="1" style="3" customWidth="1"/>
    <col min="9" max="9" width="28" style="3" customWidth="1"/>
    <col min="10" max="10" width="1" style="3" customWidth="1"/>
    <col min="11" max="11" width="21" style="3" customWidth="1"/>
    <col min="12" max="12" width="1" style="3" customWidth="1"/>
    <col min="13" max="13" width="25" style="3" customWidth="1"/>
    <col min="14" max="14" width="1" style="3" customWidth="1"/>
    <col min="15" max="15" width="25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>
      <c r="A3" s="20" t="s">
        <v>198</v>
      </c>
      <c r="B3" s="20" t="s">
        <v>198</v>
      </c>
      <c r="C3" s="20" t="s">
        <v>198</v>
      </c>
      <c r="D3" s="20" t="s">
        <v>198</v>
      </c>
      <c r="E3" s="20" t="s">
        <v>198</v>
      </c>
      <c r="F3" s="20" t="s">
        <v>198</v>
      </c>
      <c r="G3" s="20" t="s">
        <v>198</v>
      </c>
      <c r="H3" s="20" t="s">
        <v>198</v>
      </c>
      <c r="I3" s="20" t="s">
        <v>198</v>
      </c>
      <c r="J3" s="20" t="s">
        <v>198</v>
      </c>
      <c r="K3" s="20" t="s">
        <v>198</v>
      </c>
      <c r="L3" s="20" t="s">
        <v>198</v>
      </c>
      <c r="M3" s="20" t="s">
        <v>198</v>
      </c>
      <c r="N3" s="20" t="s">
        <v>198</v>
      </c>
      <c r="O3" s="20" t="s">
        <v>198</v>
      </c>
      <c r="P3" s="20" t="s">
        <v>198</v>
      </c>
      <c r="Q3" s="20" t="s">
        <v>198</v>
      </c>
    </row>
    <row r="4" spans="1:17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>
      <c r="A6" s="19" t="s">
        <v>3</v>
      </c>
      <c r="C6" s="19" t="s">
        <v>200</v>
      </c>
      <c r="D6" s="19" t="s">
        <v>200</v>
      </c>
      <c r="E6" s="19" t="s">
        <v>200</v>
      </c>
      <c r="F6" s="19" t="s">
        <v>200</v>
      </c>
      <c r="G6" s="19" t="s">
        <v>200</v>
      </c>
      <c r="H6" s="19" t="s">
        <v>200</v>
      </c>
      <c r="I6" s="19" t="s">
        <v>200</v>
      </c>
      <c r="K6" s="19" t="s">
        <v>201</v>
      </c>
      <c r="L6" s="19" t="s">
        <v>201</v>
      </c>
      <c r="M6" s="19" t="s">
        <v>201</v>
      </c>
      <c r="N6" s="19" t="s">
        <v>201</v>
      </c>
      <c r="O6" s="19" t="s">
        <v>201</v>
      </c>
      <c r="P6" s="19" t="s">
        <v>201</v>
      </c>
      <c r="Q6" s="19" t="s">
        <v>201</v>
      </c>
    </row>
    <row r="7" spans="1:17" ht="24.75">
      <c r="A7" s="19" t="s">
        <v>3</v>
      </c>
      <c r="C7" s="19" t="s">
        <v>7</v>
      </c>
      <c r="E7" s="19" t="s">
        <v>215</v>
      </c>
      <c r="G7" s="19" t="s">
        <v>216</v>
      </c>
      <c r="I7" s="19" t="s">
        <v>218</v>
      </c>
      <c r="K7" s="19" t="s">
        <v>7</v>
      </c>
      <c r="M7" s="19" t="s">
        <v>215</v>
      </c>
      <c r="O7" s="19" t="s">
        <v>216</v>
      </c>
      <c r="Q7" s="19" t="s">
        <v>218</v>
      </c>
    </row>
    <row r="8" spans="1:17">
      <c r="A8" s="3" t="s">
        <v>20</v>
      </c>
      <c r="C8" s="10">
        <v>3251902</v>
      </c>
      <c r="D8" s="10"/>
      <c r="E8" s="10">
        <v>98417253647</v>
      </c>
      <c r="F8" s="10"/>
      <c r="G8" s="10">
        <v>97692382589</v>
      </c>
      <c r="H8" s="10"/>
      <c r="I8" s="10">
        <f>E8-G8</f>
        <v>724871058</v>
      </c>
      <c r="J8" s="10"/>
      <c r="K8" s="10">
        <v>7689292</v>
      </c>
      <c r="L8" s="10"/>
      <c r="M8" s="10">
        <v>230293841257</v>
      </c>
      <c r="N8" s="10"/>
      <c r="O8" s="10">
        <v>228901374568</v>
      </c>
      <c r="P8" s="10"/>
      <c r="Q8" s="10">
        <f>M8-O8</f>
        <v>1392466689</v>
      </c>
    </row>
    <row r="9" spans="1:17">
      <c r="A9" s="3" t="s">
        <v>18</v>
      </c>
      <c r="C9" s="10">
        <v>106136510</v>
      </c>
      <c r="D9" s="10"/>
      <c r="E9" s="10">
        <v>2378759529145</v>
      </c>
      <c r="F9" s="10"/>
      <c r="G9" s="10">
        <v>2318861243243</v>
      </c>
      <c r="H9" s="10"/>
      <c r="I9" s="10">
        <f t="shared" ref="I9:I35" si="0">E9-G9</f>
        <v>59898285902</v>
      </c>
      <c r="J9" s="10"/>
      <c r="K9" s="10">
        <v>833479614</v>
      </c>
      <c r="L9" s="10"/>
      <c r="M9" s="10">
        <v>15677138890622</v>
      </c>
      <c r="N9" s="10"/>
      <c r="O9" s="10">
        <v>14977902413209</v>
      </c>
      <c r="P9" s="10"/>
      <c r="Q9" s="10">
        <f t="shared" ref="Q9:Q35" si="1">M9-O9</f>
        <v>699236477413</v>
      </c>
    </row>
    <row r="10" spans="1:17">
      <c r="A10" s="3" t="s">
        <v>16</v>
      </c>
      <c r="C10" s="10">
        <v>77273508</v>
      </c>
      <c r="D10" s="10"/>
      <c r="E10" s="10">
        <v>5236076735533</v>
      </c>
      <c r="F10" s="10"/>
      <c r="G10" s="10">
        <v>5112825344860</v>
      </c>
      <c r="H10" s="10"/>
      <c r="I10" s="10">
        <f t="shared" si="0"/>
        <v>123251390673</v>
      </c>
      <c r="J10" s="10"/>
      <c r="K10" s="10">
        <v>644744418</v>
      </c>
      <c r="L10" s="10"/>
      <c r="M10" s="10">
        <v>37146694032292</v>
      </c>
      <c r="N10" s="10"/>
      <c r="O10" s="10">
        <v>35896848134122</v>
      </c>
      <c r="P10" s="10"/>
      <c r="Q10" s="10">
        <f t="shared" si="1"/>
        <v>1249845898170</v>
      </c>
    </row>
    <row r="11" spans="1:17">
      <c r="A11" s="3" t="s">
        <v>28</v>
      </c>
      <c r="C11" s="10">
        <v>237869545</v>
      </c>
      <c r="D11" s="10"/>
      <c r="E11" s="10">
        <v>2600475886064</v>
      </c>
      <c r="F11" s="10"/>
      <c r="G11" s="10">
        <v>2521569117059</v>
      </c>
      <c r="H11" s="10"/>
      <c r="I11" s="10">
        <f t="shared" si="0"/>
        <v>78906769005</v>
      </c>
      <c r="J11" s="10"/>
      <c r="K11" s="10">
        <v>985014167</v>
      </c>
      <c r="L11" s="10"/>
      <c r="M11" s="10">
        <v>10264593186437</v>
      </c>
      <c r="N11" s="10"/>
      <c r="O11" s="10">
        <v>10185757059989</v>
      </c>
      <c r="P11" s="10"/>
      <c r="Q11" s="10">
        <f t="shared" si="1"/>
        <v>78836126448</v>
      </c>
    </row>
    <row r="12" spans="1:17">
      <c r="A12" s="3" t="s">
        <v>26</v>
      </c>
      <c r="C12" s="10">
        <v>205347012</v>
      </c>
      <c r="D12" s="10"/>
      <c r="E12" s="10">
        <v>5830227501883</v>
      </c>
      <c r="F12" s="10"/>
      <c r="G12" s="10">
        <v>5660911749330</v>
      </c>
      <c r="H12" s="10"/>
      <c r="I12" s="10">
        <f t="shared" si="0"/>
        <v>169315752553</v>
      </c>
      <c r="J12" s="10"/>
      <c r="K12" s="10">
        <v>926640413</v>
      </c>
      <c r="L12" s="10"/>
      <c r="M12" s="10">
        <v>20714340799327</v>
      </c>
      <c r="N12" s="10"/>
      <c r="O12" s="10">
        <v>20131746189384</v>
      </c>
      <c r="P12" s="10"/>
      <c r="Q12" s="10">
        <f t="shared" si="1"/>
        <v>582594609943</v>
      </c>
    </row>
    <row r="13" spans="1:17">
      <c r="A13" s="3" t="s">
        <v>25</v>
      </c>
      <c r="C13" s="10">
        <v>152494234</v>
      </c>
      <c r="D13" s="10"/>
      <c r="E13" s="10">
        <v>3427206999957</v>
      </c>
      <c r="F13" s="10"/>
      <c r="G13" s="10">
        <v>2998901252119</v>
      </c>
      <c r="H13" s="10"/>
      <c r="I13" s="10">
        <f t="shared" si="0"/>
        <v>428305747838</v>
      </c>
      <c r="J13" s="10"/>
      <c r="K13" s="10">
        <v>811658339</v>
      </c>
      <c r="L13" s="10"/>
      <c r="M13" s="10">
        <v>13164030764590</v>
      </c>
      <c r="N13" s="10"/>
      <c r="O13" s="10">
        <v>11619931063793</v>
      </c>
      <c r="P13" s="10"/>
      <c r="Q13" s="10">
        <f t="shared" si="1"/>
        <v>1544099700797</v>
      </c>
    </row>
    <row r="14" spans="1:17">
      <c r="A14" s="3" t="s">
        <v>27</v>
      </c>
      <c r="C14" s="10">
        <v>67864981</v>
      </c>
      <c r="D14" s="10"/>
      <c r="E14" s="10">
        <v>1059637969422</v>
      </c>
      <c r="F14" s="10"/>
      <c r="G14" s="10">
        <v>1020910864704</v>
      </c>
      <c r="H14" s="10"/>
      <c r="I14" s="10">
        <f t="shared" si="0"/>
        <v>38727104718</v>
      </c>
      <c r="J14" s="10"/>
      <c r="K14" s="10">
        <v>879002308</v>
      </c>
      <c r="L14" s="10"/>
      <c r="M14" s="10">
        <v>12017193489357</v>
      </c>
      <c r="N14" s="10"/>
      <c r="O14" s="10">
        <v>11645860035847</v>
      </c>
      <c r="P14" s="10"/>
      <c r="Q14" s="10">
        <f t="shared" si="1"/>
        <v>371333453510</v>
      </c>
    </row>
    <row r="15" spans="1:17">
      <c r="A15" s="3" t="s">
        <v>22</v>
      </c>
      <c r="C15" s="10">
        <v>6924415</v>
      </c>
      <c r="D15" s="10"/>
      <c r="E15" s="10">
        <v>69584770239</v>
      </c>
      <c r="F15" s="10"/>
      <c r="G15" s="10">
        <v>107479595509</v>
      </c>
      <c r="H15" s="10"/>
      <c r="I15" s="10">
        <f t="shared" si="0"/>
        <v>-37894825270</v>
      </c>
      <c r="J15" s="10"/>
      <c r="K15" s="10">
        <v>42747239</v>
      </c>
      <c r="L15" s="10"/>
      <c r="M15" s="10">
        <v>921592519129</v>
      </c>
      <c r="N15" s="10"/>
      <c r="O15" s="10">
        <v>1083563156729</v>
      </c>
      <c r="P15" s="10"/>
      <c r="Q15" s="10">
        <f t="shared" si="1"/>
        <v>-161970637600</v>
      </c>
    </row>
    <row r="16" spans="1:17">
      <c r="A16" s="3" t="s">
        <v>24</v>
      </c>
      <c r="C16" s="10">
        <v>275564249</v>
      </c>
      <c r="D16" s="10"/>
      <c r="E16" s="10">
        <v>3685428491045</v>
      </c>
      <c r="F16" s="10"/>
      <c r="G16" s="10">
        <v>3624851551235</v>
      </c>
      <c r="H16" s="10"/>
      <c r="I16" s="10">
        <f t="shared" si="0"/>
        <v>60576939810</v>
      </c>
      <c r="J16" s="10"/>
      <c r="K16" s="10">
        <v>1423717169</v>
      </c>
      <c r="L16" s="10"/>
      <c r="M16" s="10">
        <v>15271898427389</v>
      </c>
      <c r="N16" s="10"/>
      <c r="O16" s="10">
        <v>14936112796130</v>
      </c>
      <c r="P16" s="10"/>
      <c r="Q16" s="10">
        <f t="shared" si="1"/>
        <v>335785631259</v>
      </c>
    </row>
    <row r="17" spans="1:17">
      <c r="A17" s="3" t="s">
        <v>19</v>
      </c>
      <c r="C17" s="10">
        <v>2600451778</v>
      </c>
      <c r="D17" s="10"/>
      <c r="E17" s="10">
        <v>51475424634288</v>
      </c>
      <c r="F17" s="10"/>
      <c r="G17" s="10">
        <v>51449056153752</v>
      </c>
      <c r="H17" s="10"/>
      <c r="I17" s="10">
        <f t="shared" si="0"/>
        <v>26368480536</v>
      </c>
      <c r="J17" s="10"/>
      <c r="K17" s="10">
        <v>35879481634</v>
      </c>
      <c r="L17" s="10"/>
      <c r="M17" s="10">
        <v>638615762472404</v>
      </c>
      <c r="N17" s="10"/>
      <c r="O17" s="10">
        <v>638403243233552</v>
      </c>
      <c r="P17" s="10"/>
      <c r="Q17" s="10">
        <f t="shared" si="1"/>
        <v>212519238852</v>
      </c>
    </row>
    <row r="18" spans="1:17">
      <c r="A18" s="3" t="s">
        <v>15</v>
      </c>
      <c r="C18" s="10">
        <v>202072266</v>
      </c>
      <c r="D18" s="10"/>
      <c r="E18" s="10">
        <v>36485571280474</v>
      </c>
      <c r="F18" s="10"/>
      <c r="G18" s="10">
        <v>36021106690477</v>
      </c>
      <c r="H18" s="10"/>
      <c r="I18" s="10">
        <f t="shared" si="0"/>
        <v>464464589997</v>
      </c>
      <c r="J18" s="10"/>
      <c r="K18" s="10">
        <v>2125295271</v>
      </c>
      <c r="L18" s="10"/>
      <c r="M18" s="10">
        <v>322030705939701</v>
      </c>
      <c r="N18" s="10"/>
      <c r="O18" s="10">
        <v>318136058730214</v>
      </c>
      <c r="P18" s="10"/>
      <c r="Q18" s="10">
        <f t="shared" si="1"/>
        <v>3894647209487</v>
      </c>
    </row>
    <row r="19" spans="1:17">
      <c r="A19" s="3" t="s">
        <v>35</v>
      </c>
      <c r="C19" s="10">
        <v>55644059</v>
      </c>
      <c r="D19" s="10"/>
      <c r="E19" s="10">
        <v>898378834524</v>
      </c>
      <c r="F19" s="10"/>
      <c r="G19" s="10">
        <v>889990714172</v>
      </c>
      <c r="H19" s="10"/>
      <c r="I19" s="10">
        <f t="shared" si="0"/>
        <v>8388120352</v>
      </c>
      <c r="J19" s="10"/>
      <c r="K19" s="10">
        <v>145773885</v>
      </c>
      <c r="L19" s="10"/>
      <c r="M19" s="10">
        <v>2195883119053</v>
      </c>
      <c r="N19" s="10"/>
      <c r="O19" s="10">
        <v>2169147220754</v>
      </c>
      <c r="P19" s="10"/>
      <c r="Q19" s="10">
        <f t="shared" si="1"/>
        <v>26735898299</v>
      </c>
    </row>
    <row r="20" spans="1:17">
      <c r="A20" s="3" t="s">
        <v>36</v>
      </c>
      <c r="C20" s="10">
        <v>42127126</v>
      </c>
      <c r="D20" s="10"/>
      <c r="E20" s="10">
        <v>3831295578890</v>
      </c>
      <c r="F20" s="10"/>
      <c r="G20" s="10">
        <v>3816313391432</v>
      </c>
      <c r="H20" s="10"/>
      <c r="I20" s="10">
        <f t="shared" si="0"/>
        <v>14982187458</v>
      </c>
      <c r="J20" s="10"/>
      <c r="K20" s="10">
        <v>75379901</v>
      </c>
      <c r="L20" s="10"/>
      <c r="M20" s="10">
        <v>6700745750094</v>
      </c>
      <c r="N20" s="10"/>
      <c r="O20" s="10">
        <v>6679999435853</v>
      </c>
      <c r="P20" s="10"/>
      <c r="Q20" s="10">
        <f t="shared" si="1"/>
        <v>20746314241</v>
      </c>
    </row>
    <row r="21" spans="1:17">
      <c r="A21" s="3" t="s">
        <v>33</v>
      </c>
      <c r="C21" s="10">
        <v>67430138</v>
      </c>
      <c r="D21" s="10"/>
      <c r="E21" s="10">
        <v>3092670901501</v>
      </c>
      <c r="F21" s="10"/>
      <c r="G21" s="10">
        <v>2697179997713</v>
      </c>
      <c r="H21" s="10"/>
      <c r="I21" s="10">
        <f t="shared" si="0"/>
        <v>395490903788</v>
      </c>
      <c r="J21" s="10"/>
      <c r="K21" s="10">
        <v>88430138</v>
      </c>
      <c r="L21" s="10"/>
      <c r="M21" s="10">
        <v>4027403542356</v>
      </c>
      <c r="N21" s="10"/>
      <c r="O21" s="10">
        <v>3529899752002</v>
      </c>
      <c r="P21" s="10"/>
      <c r="Q21" s="10">
        <f t="shared" si="1"/>
        <v>497503790354</v>
      </c>
    </row>
    <row r="22" spans="1:17">
      <c r="A22" s="3" t="s">
        <v>29</v>
      </c>
      <c r="C22" s="10">
        <v>2</v>
      </c>
      <c r="D22" s="10"/>
      <c r="E22" s="10">
        <v>2</v>
      </c>
      <c r="F22" s="10"/>
      <c r="G22" s="10">
        <v>8539</v>
      </c>
      <c r="H22" s="10"/>
      <c r="I22" s="10">
        <f t="shared" si="0"/>
        <v>-8537</v>
      </c>
      <c r="J22" s="10"/>
      <c r="K22" s="10">
        <v>57370002</v>
      </c>
      <c r="L22" s="10"/>
      <c r="M22" s="10">
        <v>327282632995</v>
      </c>
      <c r="N22" s="10"/>
      <c r="O22" s="10">
        <v>321511980950</v>
      </c>
      <c r="P22" s="10"/>
      <c r="Q22" s="10">
        <f t="shared" si="1"/>
        <v>5770652045</v>
      </c>
    </row>
    <row r="23" spans="1:17">
      <c r="A23" s="3" t="s">
        <v>23</v>
      </c>
      <c r="C23" s="10">
        <v>83013423</v>
      </c>
      <c r="D23" s="10"/>
      <c r="E23" s="10">
        <v>1202518347161</v>
      </c>
      <c r="F23" s="10"/>
      <c r="G23" s="10">
        <v>1121210258419</v>
      </c>
      <c r="H23" s="10"/>
      <c r="I23" s="10">
        <f t="shared" si="0"/>
        <v>81308088742</v>
      </c>
      <c r="J23" s="10"/>
      <c r="K23" s="10">
        <v>629763126</v>
      </c>
      <c r="L23" s="10"/>
      <c r="M23" s="10">
        <v>8258858973609</v>
      </c>
      <c r="N23" s="10"/>
      <c r="O23" s="10">
        <v>7612523348559</v>
      </c>
      <c r="P23" s="10"/>
      <c r="Q23" s="10">
        <f t="shared" si="1"/>
        <v>646335625050</v>
      </c>
    </row>
    <row r="24" spans="1:17">
      <c r="A24" s="3" t="s">
        <v>17</v>
      </c>
      <c r="C24" s="10">
        <v>24000000</v>
      </c>
      <c r="D24" s="10"/>
      <c r="E24" s="10">
        <v>99668194896</v>
      </c>
      <c r="F24" s="10"/>
      <c r="G24" s="10">
        <v>56864968682</v>
      </c>
      <c r="H24" s="10"/>
      <c r="I24" s="10">
        <f t="shared" si="0"/>
        <v>42803226214</v>
      </c>
      <c r="J24" s="10"/>
      <c r="K24" s="10">
        <v>85314400</v>
      </c>
      <c r="L24" s="10"/>
      <c r="M24" s="10">
        <v>307182074941</v>
      </c>
      <c r="N24" s="10"/>
      <c r="O24" s="10">
        <v>202108804291</v>
      </c>
      <c r="P24" s="10"/>
      <c r="Q24" s="10">
        <f t="shared" si="1"/>
        <v>105073270650</v>
      </c>
    </row>
    <row r="25" spans="1:17">
      <c r="A25" s="3" t="s">
        <v>30</v>
      </c>
      <c r="C25" s="10">
        <v>912959</v>
      </c>
      <c r="D25" s="10"/>
      <c r="E25" s="10">
        <v>53830971680</v>
      </c>
      <c r="F25" s="10"/>
      <c r="G25" s="10">
        <v>51406177201</v>
      </c>
      <c r="H25" s="10"/>
      <c r="I25" s="10">
        <f t="shared" si="0"/>
        <v>2424794479</v>
      </c>
      <c r="J25" s="10"/>
      <c r="K25" s="10">
        <v>5955812</v>
      </c>
      <c r="L25" s="10"/>
      <c r="M25" s="10">
        <v>335867835034</v>
      </c>
      <c r="N25" s="10"/>
      <c r="O25" s="10">
        <v>327400418822</v>
      </c>
      <c r="P25" s="10"/>
      <c r="Q25" s="10">
        <f t="shared" si="1"/>
        <v>8467416212</v>
      </c>
    </row>
    <row r="26" spans="1:17">
      <c r="A26" s="3" t="s">
        <v>32</v>
      </c>
      <c r="C26" s="10">
        <v>222535923</v>
      </c>
      <c r="D26" s="10"/>
      <c r="E26" s="10">
        <v>2403862799514</v>
      </c>
      <c r="F26" s="10"/>
      <c r="G26" s="10">
        <v>2370826866294</v>
      </c>
      <c r="H26" s="10"/>
      <c r="I26" s="10">
        <f t="shared" si="0"/>
        <v>33035933220</v>
      </c>
      <c r="J26" s="10"/>
      <c r="K26" s="10">
        <v>541172520</v>
      </c>
      <c r="L26" s="10"/>
      <c r="M26" s="10">
        <v>5637120810155</v>
      </c>
      <c r="N26" s="10"/>
      <c r="O26" s="10">
        <v>5585726780155</v>
      </c>
      <c r="P26" s="10"/>
      <c r="Q26" s="10">
        <f t="shared" si="1"/>
        <v>51394030000</v>
      </c>
    </row>
    <row r="27" spans="1:17">
      <c r="A27" s="3" t="s">
        <v>219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f t="shared" si="0"/>
        <v>0</v>
      </c>
      <c r="J27" s="10"/>
      <c r="K27" s="10">
        <v>2136633</v>
      </c>
      <c r="L27" s="10"/>
      <c r="M27" s="10">
        <v>79521945514</v>
      </c>
      <c r="N27" s="10"/>
      <c r="O27" s="10">
        <v>78777841525</v>
      </c>
      <c r="P27" s="10"/>
      <c r="Q27" s="10">
        <f t="shared" si="1"/>
        <v>744103989</v>
      </c>
    </row>
    <row r="28" spans="1:17">
      <c r="A28" s="3" t="s">
        <v>220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f t="shared" si="0"/>
        <v>0</v>
      </c>
      <c r="J28" s="10"/>
      <c r="K28" s="10">
        <v>9000000</v>
      </c>
      <c r="L28" s="10"/>
      <c r="M28" s="10">
        <v>93564453389</v>
      </c>
      <c r="N28" s="10"/>
      <c r="O28" s="10">
        <v>90000000000</v>
      </c>
      <c r="P28" s="10"/>
      <c r="Q28" s="10">
        <f t="shared" si="1"/>
        <v>3564453389</v>
      </c>
    </row>
    <row r="29" spans="1:17">
      <c r="A29" s="3" t="s">
        <v>221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f t="shared" si="0"/>
        <v>0</v>
      </c>
      <c r="J29" s="10"/>
      <c r="K29" s="10">
        <v>282202098</v>
      </c>
      <c r="L29" s="10"/>
      <c r="M29" s="10">
        <v>2310390610733</v>
      </c>
      <c r="N29" s="10"/>
      <c r="O29" s="10">
        <v>1498210938282</v>
      </c>
      <c r="P29" s="10"/>
      <c r="Q29" s="10">
        <f t="shared" si="1"/>
        <v>812179672451</v>
      </c>
    </row>
    <row r="30" spans="1:17">
      <c r="A30" s="3" t="s">
        <v>76</v>
      </c>
      <c r="C30" s="10">
        <v>18</v>
      </c>
      <c r="D30" s="10"/>
      <c r="E30" s="10">
        <v>29816808</v>
      </c>
      <c r="F30" s="10"/>
      <c r="G30" s="10">
        <v>27765792</v>
      </c>
      <c r="H30" s="10"/>
      <c r="I30" s="10">
        <f t="shared" si="0"/>
        <v>2051016</v>
      </c>
      <c r="J30" s="10"/>
      <c r="K30" s="10">
        <v>18</v>
      </c>
      <c r="L30" s="10"/>
      <c r="M30" s="10">
        <v>29816808</v>
      </c>
      <c r="N30" s="10"/>
      <c r="O30" s="10">
        <v>27765792</v>
      </c>
      <c r="P30" s="10"/>
      <c r="Q30" s="10">
        <f t="shared" si="1"/>
        <v>2051016</v>
      </c>
    </row>
    <row r="31" spans="1:17">
      <c r="A31" s="3" t="s">
        <v>104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f t="shared" si="0"/>
        <v>0</v>
      </c>
      <c r="J31" s="10"/>
      <c r="K31" s="10">
        <v>1745</v>
      </c>
      <c r="L31" s="10"/>
      <c r="M31" s="10">
        <v>1762192732</v>
      </c>
      <c r="N31" s="10"/>
      <c r="O31" s="10">
        <v>1745253025</v>
      </c>
      <c r="P31" s="10"/>
      <c r="Q31" s="10">
        <f t="shared" si="1"/>
        <v>16939707</v>
      </c>
    </row>
    <row r="32" spans="1:17">
      <c r="A32" s="3" t="s">
        <v>62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f t="shared" si="0"/>
        <v>0</v>
      </c>
      <c r="J32" s="10"/>
      <c r="K32" s="10">
        <v>4</v>
      </c>
      <c r="L32" s="10"/>
      <c r="M32" s="10">
        <v>6471443</v>
      </c>
      <c r="N32" s="10"/>
      <c r="O32" s="10">
        <v>5991645</v>
      </c>
      <c r="P32" s="10"/>
      <c r="Q32" s="10">
        <f t="shared" si="1"/>
        <v>479798</v>
      </c>
    </row>
    <row r="33" spans="1:17">
      <c r="A33" s="3" t="s">
        <v>66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f t="shared" si="0"/>
        <v>0</v>
      </c>
      <c r="J33" s="10"/>
      <c r="K33" s="10">
        <v>5</v>
      </c>
      <c r="L33" s="10"/>
      <c r="M33" s="10">
        <v>6416571</v>
      </c>
      <c r="N33" s="10"/>
      <c r="O33" s="10">
        <v>6274193</v>
      </c>
      <c r="P33" s="10"/>
      <c r="Q33" s="10">
        <f t="shared" si="1"/>
        <v>142378</v>
      </c>
    </row>
    <row r="34" spans="1:17">
      <c r="A34" s="3" t="s">
        <v>73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f t="shared" si="0"/>
        <v>0</v>
      </c>
      <c r="J34" s="10"/>
      <c r="K34" s="10">
        <v>66</v>
      </c>
      <c r="L34" s="10"/>
      <c r="M34" s="10">
        <v>197226082</v>
      </c>
      <c r="N34" s="10"/>
      <c r="O34" s="10">
        <v>192616380</v>
      </c>
      <c r="P34" s="10"/>
      <c r="Q34" s="10">
        <f t="shared" si="1"/>
        <v>4609702</v>
      </c>
    </row>
    <row r="35" spans="1:17">
      <c r="A35" s="3" t="s">
        <v>222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f t="shared" si="0"/>
        <v>0</v>
      </c>
      <c r="J35" s="10"/>
      <c r="K35" s="10">
        <v>33400</v>
      </c>
      <c r="L35" s="10"/>
      <c r="M35" s="10">
        <v>48532364320</v>
      </c>
      <c r="N35" s="10"/>
      <c r="O35" s="10">
        <v>40080312690</v>
      </c>
      <c r="P35" s="10"/>
      <c r="Q35" s="10">
        <f t="shared" si="1"/>
        <v>8452051630</v>
      </c>
    </row>
    <row r="36" spans="1:17" ht="24.75">
      <c r="A36" s="4" t="s">
        <v>38</v>
      </c>
      <c r="C36" s="3" t="s">
        <v>38</v>
      </c>
      <c r="E36" s="8">
        <f>SUM(E8:E35)</f>
        <v>123929066496673</v>
      </c>
      <c r="F36" s="7"/>
      <c r="G36" s="8">
        <f>SUM(G8:G35)</f>
        <v>121937986093121</v>
      </c>
      <c r="H36" s="7"/>
      <c r="I36" s="8">
        <f>SUM(I8:I35)</f>
        <v>1991080403552</v>
      </c>
      <c r="J36" s="7"/>
      <c r="K36" s="7" t="s">
        <v>38</v>
      </c>
      <c r="L36" s="7"/>
      <c r="M36" s="8">
        <f>SUM(M8:M35)</f>
        <v>1116378600598334</v>
      </c>
      <c r="N36" s="7"/>
      <c r="O36" s="8">
        <f>SUM(O8:O35)</f>
        <v>1105383288922455</v>
      </c>
      <c r="P36" s="7"/>
      <c r="Q36" s="8">
        <f>SUM(Q8:Q35)</f>
        <v>10995311675879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6"/>
  <sheetViews>
    <sheetView rightToLeft="1" topLeftCell="A5" workbookViewId="0">
      <selection activeCell="O18" sqref="O18"/>
    </sheetView>
  </sheetViews>
  <sheetFormatPr defaultRowHeight="24"/>
  <cols>
    <col min="1" max="1" width="29.28515625" style="3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2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>
      <c r="A3" s="20" t="s">
        <v>198</v>
      </c>
      <c r="B3" s="20" t="s">
        <v>198</v>
      </c>
      <c r="C3" s="20" t="s">
        <v>198</v>
      </c>
      <c r="D3" s="20" t="s">
        <v>198</v>
      </c>
      <c r="E3" s="20" t="s">
        <v>198</v>
      </c>
      <c r="F3" s="20" t="s">
        <v>198</v>
      </c>
      <c r="G3" s="20" t="s">
        <v>198</v>
      </c>
      <c r="H3" s="20" t="s">
        <v>198</v>
      </c>
      <c r="I3" s="20" t="s">
        <v>198</v>
      </c>
      <c r="J3" s="20" t="s">
        <v>198</v>
      </c>
      <c r="K3" s="20" t="s">
        <v>198</v>
      </c>
      <c r="L3" s="20" t="s">
        <v>198</v>
      </c>
      <c r="M3" s="20" t="s">
        <v>198</v>
      </c>
      <c r="N3" s="20" t="s">
        <v>198</v>
      </c>
      <c r="O3" s="20" t="s">
        <v>198</v>
      </c>
      <c r="P3" s="20" t="s">
        <v>198</v>
      </c>
      <c r="Q3" s="20" t="s">
        <v>198</v>
      </c>
    </row>
    <row r="4" spans="1:17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>
      <c r="A6" s="19" t="s">
        <v>202</v>
      </c>
      <c r="C6" s="19" t="s">
        <v>200</v>
      </c>
      <c r="D6" s="19" t="s">
        <v>200</v>
      </c>
      <c r="E6" s="19" t="s">
        <v>200</v>
      </c>
      <c r="F6" s="19" t="s">
        <v>200</v>
      </c>
      <c r="G6" s="19" t="s">
        <v>200</v>
      </c>
      <c r="H6" s="19" t="s">
        <v>200</v>
      </c>
      <c r="I6" s="19" t="s">
        <v>200</v>
      </c>
      <c r="K6" s="19" t="s">
        <v>201</v>
      </c>
      <c r="L6" s="19" t="s">
        <v>201</v>
      </c>
      <c r="M6" s="19" t="s">
        <v>201</v>
      </c>
      <c r="N6" s="19" t="s">
        <v>201</v>
      </c>
      <c r="O6" s="19" t="s">
        <v>201</v>
      </c>
      <c r="P6" s="19" t="s">
        <v>201</v>
      </c>
      <c r="Q6" s="19" t="s">
        <v>201</v>
      </c>
    </row>
    <row r="7" spans="1:17" ht="24.75">
      <c r="A7" s="19" t="s">
        <v>202</v>
      </c>
      <c r="C7" s="19" t="s">
        <v>228</v>
      </c>
      <c r="E7" s="19" t="s">
        <v>224</v>
      </c>
      <c r="G7" s="19" t="s">
        <v>225</v>
      </c>
      <c r="I7" s="19" t="s">
        <v>229</v>
      </c>
      <c r="K7" s="19" t="s">
        <v>228</v>
      </c>
      <c r="M7" s="19" t="s">
        <v>224</v>
      </c>
      <c r="O7" s="19" t="s">
        <v>225</v>
      </c>
      <c r="Q7" s="19" t="s">
        <v>229</v>
      </c>
    </row>
    <row r="8" spans="1:17">
      <c r="A8" s="3" t="s">
        <v>76</v>
      </c>
      <c r="C8" s="10">
        <v>0</v>
      </c>
      <c r="D8" s="10"/>
      <c r="E8" s="10">
        <v>2282497248</v>
      </c>
      <c r="F8" s="10"/>
      <c r="G8" s="10">
        <v>2051016</v>
      </c>
      <c r="H8" s="10"/>
      <c r="I8" s="10">
        <f>C8+E8+G8</f>
        <v>2284548264</v>
      </c>
      <c r="K8" s="10">
        <v>0</v>
      </c>
      <c r="L8" s="10"/>
      <c r="M8" s="10">
        <v>7220622081</v>
      </c>
      <c r="N8" s="10"/>
      <c r="O8" s="10">
        <v>2051016</v>
      </c>
      <c r="P8" s="10"/>
      <c r="Q8" s="10">
        <f>K8+M8+O8</f>
        <v>7222673097</v>
      </c>
    </row>
    <row r="9" spans="1:17">
      <c r="A9" s="3" t="s">
        <v>104</v>
      </c>
      <c r="C9" s="10">
        <v>56676980</v>
      </c>
      <c r="D9" s="10"/>
      <c r="E9" s="10">
        <v>0</v>
      </c>
      <c r="F9" s="10"/>
      <c r="G9" s="10">
        <v>0</v>
      </c>
      <c r="H9" s="10"/>
      <c r="I9" s="10">
        <f t="shared" ref="I9:I25" si="0">C9+E9+G9</f>
        <v>56676980</v>
      </c>
      <c r="K9" s="10">
        <v>383091872</v>
      </c>
      <c r="L9" s="10"/>
      <c r="M9" s="10">
        <v>31598075</v>
      </c>
      <c r="N9" s="10"/>
      <c r="O9" s="10">
        <v>16939707</v>
      </c>
      <c r="P9" s="10"/>
      <c r="Q9" s="10">
        <f t="shared" ref="Q9:Q25" si="1">K9+M9+O9</f>
        <v>431629654</v>
      </c>
    </row>
    <row r="10" spans="1:17">
      <c r="A10" s="3" t="s">
        <v>62</v>
      </c>
      <c r="C10" s="10">
        <v>0</v>
      </c>
      <c r="D10" s="10"/>
      <c r="E10" s="10">
        <v>696003589</v>
      </c>
      <c r="F10" s="10"/>
      <c r="G10" s="10">
        <v>0</v>
      </c>
      <c r="H10" s="10"/>
      <c r="I10" s="10">
        <f t="shared" si="0"/>
        <v>696003589</v>
      </c>
      <c r="K10" s="10">
        <v>0</v>
      </c>
      <c r="L10" s="10"/>
      <c r="M10" s="10">
        <v>5121796939</v>
      </c>
      <c r="N10" s="10"/>
      <c r="O10" s="10">
        <v>479798</v>
      </c>
      <c r="P10" s="10"/>
      <c r="Q10" s="10">
        <f t="shared" si="1"/>
        <v>5122276737</v>
      </c>
    </row>
    <row r="11" spans="1:17">
      <c r="A11" s="3" t="s">
        <v>66</v>
      </c>
      <c r="C11" s="10">
        <v>0</v>
      </c>
      <c r="D11" s="10"/>
      <c r="E11" s="10">
        <v>427567640</v>
      </c>
      <c r="F11" s="10"/>
      <c r="G11" s="10">
        <v>0</v>
      </c>
      <c r="H11" s="10"/>
      <c r="I11" s="10">
        <f t="shared" si="0"/>
        <v>427567640</v>
      </c>
      <c r="K11" s="10">
        <v>0</v>
      </c>
      <c r="L11" s="10"/>
      <c r="M11" s="10">
        <v>2984670181</v>
      </c>
      <c r="N11" s="10"/>
      <c r="O11" s="10">
        <v>142378</v>
      </c>
      <c r="P11" s="10"/>
      <c r="Q11" s="10">
        <f t="shared" si="1"/>
        <v>2984812559</v>
      </c>
    </row>
    <row r="12" spans="1:17">
      <c r="A12" s="3" t="s">
        <v>73</v>
      </c>
      <c r="C12" s="10">
        <v>0</v>
      </c>
      <c r="D12" s="10"/>
      <c r="E12" s="10">
        <v>616626749</v>
      </c>
      <c r="F12" s="10"/>
      <c r="G12" s="10">
        <v>0</v>
      </c>
      <c r="H12" s="10"/>
      <c r="I12" s="10">
        <f t="shared" si="0"/>
        <v>616626749</v>
      </c>
      <c r="K12" s="10">
        <v>0</v>
      </c>
      <c r="L12" s="10"/>
      <c r="M12" s="10">
        <v>2520702773</v>
      </c>
      <c r="N12" s="10"/>
      <c r="O12" s="10">
        <v>4609702</v>
      </c>
      <c r="P12" s="10"/>
      <c r="Q12" s="10">
        <f t="shared" si="1"/>
        <v>2525312475</v>
      </c>
    </row>
    <row r="13" spans="1:17">
      <c r="A13" s="3" t="s">
        <v>222</v>
      </c>
      <c r="C13" s="10">
        <v>0</v>
      </c>
      <c r="D13" s="10"/>
      <c r="E13" s="10">
        <v>0</v>
      </c>
      <c r="F13" s="10"/>
      <c r="G13" s="10">
        <v>0</v>
      </c>
      <c r="H13" s="10"/>
      <c r="I13" s="10">
        <f t="shared" si="0"/>
        <v>0</v>
      </c>
      <c r="K13" s="10">
        <v>0</v>
      </c>
      <c r="L13" s="10"/>
      <c r="M13" s="10">
        <v>0</v>
      </c>
      <c r="N13" s="10"/>
      <c r="O13" s="10">
        <v>8452051630</v>
      </c>
      <c r="P13" s="10"/>
      <c r="Q13" s="10">
        <f t="shared" si="1"/>
        <v>8452051630</v>
      </c>
    </row>
    <row r="14" spans="1:17">
      <c r="A14" s="3" t="s">
        <v>101</v>
      </c>
      <c r="C14" s="10">
        <v>98696855</v>
      </c>
      <c r="D14" s="10"/>
      <c r="E14" s="10">
        <v>0</v>
      </c>
      <c r="F14" s="10"/>
      <c r="G14" s="10">
        <v>0</v>
      </c>
      <c r="H14" s="10"/>
      <c r="I14" s="10">
        <f t="shared" si="0"/>
        <v>98696855</v>
      </c>
      <c r="K14" s="10">
        <v>446157903</v>
      </c>
      <c r="L14" s="10"/>
      <c r="M14" s="10">
        <v>-1450000</v>
      </c>
      <c r="N14" s="10"/>
      <c r="O14" s="10">
        <v>0</v>
      </c>
      <c r="P14" s="10"/>
      <c r="Q14" s="10">
        <f t="shared" si="1"/>
        <v>444707903</v>
      </c>
    </row>
    <row r="15" spans="1:17">
      <c r="A15" s="3" t="s">
        <v>97</v>
      </c>
      <c r="C15" s="10">
        <v>4046348856</v>
      </c>
      <c r="D15" s="10"/>
      <c r="E15" s="10">
        <v>0</v>
      </c>
      <c r="F15" s="10"/>
      <c r="G15" s="10">
        <v>0</v>
      </c>
      <c r="H15" s="10"/>
      <c r="I15" s="10">
        <f t="shared" si="0"/>
        <v>4046348856</v>
      </c>
      <c r="K15" s="10">
        <v>34437159048</v>
      </c>
      <c r="L15" s="10"/>
      <c r="M15" s="10">
        <v>-145000000</v>
      </c>
      <c r="N15" s="10"/>
      <c r="O15" s="10">
        <v>0</v>
      </c>
      <c r="P15" s="10"/>
      <c r="Q15" s="10">
        <f t="shared" si="1"/>
        <v>34292159048</v>
      </c>
    </row>
    <row r="16" spans="1:17">
      <c r="A16" s="3" t="s">
        <v>93</v>
      </c>
      <c r="C16" s="10">
        <v>97999794</v>
      </c>
      <c r="D16" s="10"/>
      <c r="E16" s="10">
        <v>0</v>
      </c>
      <c r="F16" s="10"/>
      <c r="G16" s="10">
        <v>0</v>
      </c>
      <c r="H16" s="10"/>
      <c r="I16" s="10">
        <f t="shared" si="0"/>
        <v>97999794</v>
      </c>
      <c r="K16" s="10">
        <v>1056787370</v>
      </c>
      <c r="L16" s="10"/>
      <c r="M16" s="10">
        <v>0</v>
      </c>
      <c r="N16" s="10"/>
      <c r="O16" s="10">
        <v>0</v>
      </c>
      <c r="P16" s="10"/>
      <c r="Q16" s="10">
        <f t="shared" si="1"/>
        <v>1056787370</v>
      </c>
    </row>
    <row r="17" spans="1:17">
      <c r="A17" s="3" t="s">
        <v>90</v>
      </c>
      <c r="C17" s="10">
        <v>394295039</v>
      </c>
      <c r="D17" s="10"/>
      <c r="E17" s="10">
        <v>0</v>
      </c>
      <c r="F17" s="10"/>
      <c r="G17" s="10">
        <v>0</v>
      </c>
      <c r="H17" s="10"/>
      <c r="I17" s="10">
        <f t="shared" si="0"/>
        <v>394295039</v>
      </c>
      <c r="K17" s="10">
        <v>4211070858</v>
      </c>
      <c r="L17" s="10"/>
      <c r="M17" s="10">
        <v>0</v>
      </c>
      <c r="N17" s="10"/>
      <c r="O17" s="10">
        <v>0</v>
      </c>
      <c r="P17" s="10"/>
      <c r="Q17" s="10">
        <f t="shared" si="1"/>
        <v>4211070858</v>
      </c>
    </row>
    <row r="18" spans="1:17">
      <c r="A18" s="3" t="s">
        <v>87</v>
      </c>
      <c r="C18" s="10">
        <v>187254626</v>
      </c>
      <c r="D18" s="10"/>
      <c r="E18" s="10">
        <v>0</v>
      </c>
      <c r="F18" s="10"/>
      <c r="G18" s="10">
        <v>0</v>
      </c>
      <c r="H18" s="10"/>
      <c r="I18" s="10">
        <f t="shared" si="0"/>
        <v>187254626</v>
      </c>
      <c r="K18" s="10">
        <v>1971650271</v>
      </c>
      <c r="L18" s="10"/>
      <c r="M18" s="10">
        <v>-92216425</v>
      </c>
      <c r="N18" s="10"/>
      <c r="O18" s="10">
        <v>0</v>
      </c>
      <c r="P18" s="10"/>
      <c r="Q18" s="10">
        <f t="shared" si="1"/>
        <v>1879433846</v>
      </c>
    </row>
    <row r="19" spans="1:17">
      <c r="A19" s="3" t="s">
        <v>53</v>
      </c>
      <c r="C19" s="10">
        <v>0</v>
      </c>
      <c r="D19" s="10"/>
      <c r="E19" s="10">
        <v>-292544908</v>
      </c>
      <c r="F19" s="10"/>
      <c r="G19" s="10">
        <v>0</v>
      </c>
      <c r="H19" s="10"/>
      <c r="I19" s="10">
        <f t="shared" si="0"/>
        <v>-292544908</v>
      </c>
      <c r="K19" s="10">
        <v>0</v>
      </c>
      <c r="L19" s="10"/>
      <c r="M19" s="10">
        <v>212595890</v>
      </c>
      <c r="N19" s="10"/>
      <c r="O19" s="10">
        <v>0</v>
      </c>
      <c r="P19" s="10"/>
      <c r="Q19" s="10">
        <f t="shared" si="1"/>
        <v>212595890</v>
      </c>
    </row>
    <row r="20" spans="1:17">
      <c r="A20" s="3" t="s">
        <v>48</v>
      </c>
      <c r="C20" s="10">
        <v>0</v>
      </c>
      <c r="D20" s="10"/>
      <c r="E20" s="10">
        <v>-2632904178</v>
      </c>
      <c r="F20" s="10"/>
      <c r="G20" s="10">
        <v>0</v>
      </c>
      <c r="H20" s="10"/>
      <c r="I20" s="10">
        <f t="shared" si="0"/>
        <v>-2632904178</v>
      </c>
      <c r="K20" s="10">
        <v>0</v>
      </c>
      <c r="L20" s="10"/>
      <c r="M20" s="10">
        <v>1913363011</v>
      </c>
      <c r="N20" s="10"/>
      <c r="O20" s="10">
        <v>0</v>
      </c>
      <c r="P20" s="10"/>
      <c r="Q20" s="10">
        <f t="shared" si="1"/>
        <v>1913363011</v>
      </c>
    </row>
    <row r="21" spans="1:17">
      <c r="A21" s="3" t="s">
        <v>54</v>
      </c>
      <c r="C21" s="10">
        <v>0</v>
      </c>
      <c r="D21" s="10"/>
      <c r="E21" s="10">
        <v>10559400999</v>
      </c>
      <c r="F21" s="10"/>
      <c r="G21" s="10">
        <v>0</v>
      </c>
      <c r="H21" s="10"/>
      <c r="I21" s="10">
        <f t="shared" si="0"/>
        <v>10559400999</v>
      </c>
      <c r="K21" s="10">
        <v>0</v>
      </c>
      <c r="L21" s="10"/>
      <c r="M21" s="10">
        <v>64476167630</v>
      </c>
      <c r="N21" s="10"/>
      <c r="O21" s="10">
        <v>0</v>
      </c>
      <c r="P21" s="10"/>
      <c r="Q21" s="10">
        <f t="shared" si="1"/>
        <v>64476167630</v>
      </c>
    </row>
    <row r="22" spans="1:17">
      <c r="A22" s="3" t="s">
        <v>58</v>
      </c>
      <c r="C22" s="10">
        <v>0</v>
      </c>
      <c r="D22" s="10"/>
      <c r="E22" s="10">
        <v>228535377</v>
      </c>
      <c r="F22" s="10"/>
      <c r="G22" s="10">
        <v>0</v>
      </c>
      <c r="H22" s="10"/>
      <c r="I22" s="10">
        <f t="shared" si="0"/>
        <v>228535377</v>
      </c>
      <c r="K22" s="10">
        <v>0</v>
      </c>
      <c r="L22" s="10"/>
      <c r="M22" s="10">
        <v>1393450170</v>
      </c>
      <c r="N22" s="10"/>
      <c r="O22" s="10">
        <v>0</v>
      </c>
      <c r="P22" s="10"/>
      <c r="Q22" s="10">
        <f t="shared" si="1"/>
        <v>1393450170</v>
      </c>
    </row>
    <row r="23" spans="1:17">
      <c r="A23" s="3" t="s">
        <v>70</v>
      </c>
      <c r="C23" s="10">
        <v>0</v>
      </c>
      <c r="D23" s="10"/>
      <c r="E23" s="10">
        <v>517661970</v>
      </c>
      <c r="F23" s="10"/>
      <c r="G23" s="10">
        <v>0</v>
      </c>
      <c r="H23" s="10"/>
      <c r="I23" s="10">
        <f t="shared" si="0"/>
        <v>517661970</v>
      </c>
      <c r="K23" s="10">
        <v>0</v>
      </c>
      <c r="L23" s="10"/>
      <c r="M23" s="10">
        <v>2828667141</v>
      </c>
      <c r="N23" s="10"/>
      <c r="O23" s="10">
        <v>0</v>
      </c>
      <c r="P23" s="10"/>
      <c r="Q23" s="10">
        <f t="shared" si="1"/>
        <v>2828667141</v>
      </c>
    </row>
    <row r="24" spans="1:17">
      <c r="A24" s="3" t="s">
        <v>80</v>
      </c>
      <c r="C24" s="10">
        <v>0</v>
      </c>
      <c r="D24" s="10"/>
      <c r="E24" s="10">
        <v>81906827</v>
      </c>
      <c r="F24" s="10"/>
      <c r="G24" s="10">
        <v>0</v>
      </c>
      <c r="H24" s="10"/>
      <c r="I24" s="10">
        <f t="shared" si="0"/>
        <v>81906827</v>
      </c>
      <c r="K24" s="10">
        <v>0</v>
      </c>
      <c r="L24" s="10"/>
      <c r="M24" s="10">
        <v>1050288917</v>
      </c>
      <c r="N24" s="10"/>
      <c r="O24" s="10">
        <v>0</v>
      </c>
      <c r="P24" s="10"/>
      <c r="Q24" s="10">
        <f t="shared" si="1"/>
        <v>1050288917</v>
      </c>
    </row>
    <row r="25" spans="1:17">
      <c r="A25" s="3" t="s">
        <v>83</v>
      </c>
      <c r="C25" s="10">
        <v>0</v>
      </c>
      <c r="D25" s="10"/>
      <c r="E25" s="10">
        <v>1230600078</v>
      </c>
      <c r="F25" s="10"/>
      <c r="G25" s="10">
        <v>0</v>
      </c>
      <c r="H25" s="10"/>
      <c r="I25" s="10">
        <f t="shared" si="0"/>
        <v>1230600078</v>
      </c>
      <c r="K25" s="10">
        <v>0</v>
      </c>
      <c r="L25" s="10"/>
      <c r="M25" s="10">
        <v>2774840420</v>
      </c>
      <c r="N25" s="10"/>
      <c r="O25" s="10">
        <v>0</v>
      </c>
      <c r="P25" s="10"/>
      <c r="Q25" s="10">
        <f t="shared" si="1"/>
        <v>2774840420</v>
      </c>
    </row>
    <row r="26" spans="1:17" ht="24.75">
      <c r="A26" s="4" t="s">
        <v>38</v>
      </c>
      <c r="C26" s="8">
        <f>SUM(C8:C25)</f>
        <v>4881272150</v>
      </c>
      <c r="D26" s="7"/>
      <c r="E26" s="8">
        <f>SUM(E8:E25)</f>
        <v>13715351391</v>
      </c>
      <c r="F26" s="7"/>
      <c r="G26" s="8">
        <f>SUM(G8:G25)</f>
        <v>2051016</v>
      </c>
      <c r="H26" s="7"/>
      <c r="I26" s="8">
        <f>SUM(I8:I25)</f>
        <v>18598674557</v>
      </c>
      <c r="J26" s="7"/>
      <c r="K26" s="8">
        <f>SUM(K8:K25)</f>
        <v>42505917322</v>
      </c>
      <c r="L26" s="7"/>
      <c r="M26" s="8">
        <f>SUM(M8:M25)</f>
        <v>92290096803</v>
      </c>
      <c r="N26" s="7"/>
      <c r="O26" s="8">
        <f>SUM(O8:O25)</f>
        <v>8476274231</v>
      </c>
      <c r="P26" s="7"/>
      <c r="Q26" s="8">
        <f>SUM(Q8:Q25)</f>
        <v>143272288356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O91"/>
  <sheetViews>
    <sheetView rightToLeft="1" topLeftCell="A79" workbookViewId="0">
      <selection activeCell="I97" sqref="I97"/>
    </sheetView>
  </sheetViews>
  <sheetFormatPr defaultRowHeight="24"/>
  <cols>
    <col min="1" max="1" width="22" style="3" bestFit="1" customWidth="1"/>
    <col min="2" max="2" width="1" style="3" customWidth="1"/>
    <col min="3" max="3" width="26" style="7" bestFit="1" customWidth="1"/>
    <col min="4" max="4" width="1" style="3" customWidth="1"/>
    <col min="5" max="5" width="36.140625" style="3" bestFit="1" customWidth="1"/>
    <col min="6" max="6" width="1" style="3" customWidth="1"/>
    <col min="7" max="7" width="31.42578125" style="3" bestFit="1" customWidth="1"/>
    <col min="8" max="8" width="1" style="3" customWidth="1"/>
    <col min="9" max="9" width="37" style="3" customWidth="1"/>
    <col min="10" max="10" width="1" style="3" customWidth="1"/>
    <col min="11" max="11" width="31.42578125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15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5" ht="24.75">
      <c r="A3" s="20" t="s">
        <v>198</v>
      </c>
      <c r="B3" s="20" t="s">
        <v>198</v>
      </c>
      <c r="C3" s="20" t="s">
        <v>198</v>
      </c>
      <c r="D3" s="20" t="s">
        <v>198</v>
      </c>
      <c r="E3" s="20" t="s">
        <v>198</v>
      </c>
      <c r="F3" s="20" t="s">
        <v>198</v>
      </c>
      <c r="G3" s="20" t="s">
        <v>198</v>
      </c>
      <c r="H3" s="20" t="s">
        <v>198</v>
      </c>
      <c r="I3" s="20" t="s">
        <v>198</v>
      </c>
      <c r="J3" s="20" t="s">
        <v>198</v>
      </c>
      <c r="K3" s="20" t="s">
        <v>198</v>
      </c>
    </row>
    <row r="4" spans="1:15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15" ht="24.75">
      <c r="A6" s="19" t="s">
        <v>230</v>
      </c>
      <c r="B6" s="19" t="s">
        <v>230</v>
      </c>
      <c r="C6" s="19" t="s">
        <v>230</v>
      </c>
      <c r="E6" s="19" t="s">
        <v>200</v>
      </c>
      <c r="F6" s="19" t="s">
        <v>200</v>
      </c>
      <c r="G6" s="19" t="s">
        <v>200</v>
      </c>
      <c r="I6" s="19" t="s">
        <v>201</v>
      </c>
      <c r="J6" s="19" t="s">
        <v>201</v>
      </c>
      <c r="K6" s="19" t="s">
        <v>201</v>
      </c>
    </row>
    <row r="7" spans="1:15" ht="24.75">
      <c r="A7" s="19" t="s">
        <v>231</v>
      </c>
      <c r="C7" s="19" t="s">
        <v>110</v>
      </c>
      <c r="E7" s="19" t="s">
        <v>232</v>
      </c>
      <c r="G7" s="19" t="s">
        <v>233</v>
      </c>
      <c r="I7" s="19" t="s">
        <v>232</v>
      </c>
      <c r="K7" s="19" t="s">
        <v>233</v>
      </c>
    </row>
    <row r="8" spans="1:15">
      <c r="A8" s="3" t="s">
        <v>115</v>
      </c>
      <c r="C8" s="7" t="s">
        <v>116</v>
      </c>
      <c r="E8" s="6">
        <v>74474</v>
      </c>
      <c r="F8" s="7"/>
      <c r="G8" s="17">
        <f>E8/$E$90</f>
        <v>6.0586687554415292E-7</v>
      </c>
      <c r="H8" s="7"/>
      <c r="I8" s="6">
        <v>377685</v>
      </c>
      <c r="J8" s="7"/>
      <c r="K8" s="17">
        <f>I8/$I$90</f>
        <v>6.2554976950942456E-7</v>
      </c>
      <c r="L8" s="7"/>
      <c r="M8" s="7"/>
      <c r="N8" s="7"/>
      <c r="O8" s="7"/>
    </row>
    <row r="9" spans="1:15">
      <c r="A9" s="3" t="s">
        <v>115</v>
      </c>
      <c r="C9" s="7" t="s">
        <v>119</v>
      </c>
      <c r="E9" s="6">
        <v>45330</v>
      </c>
      <c r="F9" s="7"/>
      <c r="G9" s="17">
        <f t="shared" ref="G9:G72" si="0">E9/$E$90</f>
        <v>3.6877226237903765E-7</v>
      </c>
      <c r="H9" s="7"/>
      <c r="I9" s="6">
        <v>479855</v>
      </c>
      <c r="J9" s="7"/>
      <c r="K9" s="17">
        <f t="shared" ref="K9:K72" si="1">I9/$I$90</f>
        <v>7.9477126348132683E-7</v>
      </c>
      <c r="L9" s="7"/>
      <c r="M9" s="7"/>
      <c r="N9" s="7"/>
      <c r="O9" s="7"/>
    </row>
    <row r="10" spans="1:15">
      <c r="A10" s="3" t="s">
        <v>115</v>
      </c>
      <c r="C10" s="7" t="s">
        <v>120</v>
      </c>
      <c r="E10" s="6">
        <v>50166</v>
      </c>
      <c r="F10" s="7"/>
      <c r="G10" s="17">
        <f t="shared" si="0"/>
        <v>4.0811447859048764E-7</v>
      </c>
      <c r="H10" s="7"/>
      <c r="I10" s="6">
        <v>531044</v>
      </c>
      <c r="J10" s="7"/>
      <c r="K10" s="17">
        <f t="shared" si="1"/>
        <v>8.7955426294230066E-7</v>
      </c>
      <c r="L10" s="7"/>
      <c r="M10" s="7"/>
      <c r="N10" s="7"/>
      <c r="O10" s="7"/>
    </row>
    <row r="11" spans="1:15">
      <c r="A11" s="3" t="s">
        <v>115</v>
      </c>
      <c r="C11" s="7" t="s">
        <v>121</v>
      </c>
      <c r="E11" s="6">
        <v>0</v>
      </c>
      <c r="F11" s="7"/>
      <c r="G11" s="17">
        <f t="shared" si="0"/>
        <v>0</v>
      </c>
      <c r="H11" s="7"/>
      <c r="I11" s="6">
        <v>468351</v>
      </c>
      <c r="J11" s="7"/>
      <c r="K11" s="17">
        <f t="shared" si="1"/>
        <v>7.757174897057296E-7</v>
      </c>
      <c r="L11" s="7"/>
      <c r="M11" s="7"/>
      <c r="N11" s="7"/>
      <c r="O11" s="7"/>
    </row>
    <row r="12" spans="1:15">
      <c r="A12" s="3" t="s">
        <v>122</v>
      </c>
      <c r="C12" s="7" t="s">
        <v>123</v>
      </c>
      <c r="E12" s="6">
        <v>5866366579</v>
      </c>
      <c r="F12" s="7"/>
      <c r="G12" s="17">
        <f t="shared" si="0"/>
        <v>4.7724537288387506E-2</v>
      </c>
      <c r="H12" s="7"/>
      <c r="I12" s="6">
        <v>14903150303</v>
      </c>
      <c r="J12" s="7"/>
      <c r="K12" s="17">
        <f t="shared" si="1"/>
        <v>2.4683697358925984E-2</v>
      </c>
      <c r="L12" s="7"/>
      <c r="M12" s="7"/>
      <c r="N12" s="7"/>
      <c r="O12" s="7"/>
    </row>
    <row r="13" spans="1:15">
      <c r="A13" s="3" t="s">
        <v>122</v>
      </c>
      <c r="C13" s="7" t="s">
        <v>124</v>
      </c>
      <c r="E13" s="6">
        <v>8210041328</v>
      </c>
      <c r="F13" s="7"/>
      <c r="G13" s="17">
        <f t="shared" si="0"/>
        <v>6.6790988633398607E-2</v>
      </c>
      <c r="H13" s="7"/>
      <c r="I13" s="6">
        <v>31688135917</v>
      </c>
      <c r="J13" s="7"/>
      <c r="K13" s="17">
        <f t="shared" si="1"/>
        <v>5.2484229236169473E-2</v>
      </c>
      <c r="L13" s="7"/>
      <c r="M13" s="7"/>
      <c r="N13" s="7"/>
      <c r="O13" s="7"/>
    </row>
    <row r="14" spans="1:15">
      <c r="A14" s="3" t="s">
        <v>122</v>
      </c>
      <c r="C14" s="7" t="s">
        <v>126</v>
      </c>
      <c r="E14" s="6">
        <v>9991582470</v>
      </c>
      <c r="F14" s="7"/>
      <c r="G14" s="17">
        <f t="shared" si="0"/>
        <v>8.1284325440296346E-2</v>
      </c>
      <c r="H14" s="7"/>
      <c r="I14" s="6">
        <v>34358911123</v>
      </c>
      <c r="J14" s="7"/>
      <c r="K14" s="17">
        <f t="shared" si="1"/>
        <v>5.6907764231005874E-2</v>
      </c>
      <c r="L14" s="7"/>
      <c r="M14" s="7"/>
      <c r="N14" s="7"/>
      <c r="O14" s="7"/>
    </row>
    <row r="15" spans="1:15">
      <c r="A15" s="3" t="s">
        <v>122</v>
      </c>
      <c r="C15" s="7" t="s">
        <v>127</v>
      </c>
      <c r="E15" s="6">
        <v>178692900</v>
      </c>
      <c r="F15" s="7"/>
      <c r="G15" s="17">
        <f t="shared" si="0"/>
        <v>1.4537168542702657E-3</v>
      </c>
      <c r="H15" s="7"/>
      <c r="I15" s="6">
        <v>10211142092</v>
      </c>
      <c r="J15" s="7"/>
      <c r="K15" s="17">
        <f t="shared" si="1"/>
        <v>1.6912447097656998E-2</v>
      </c>
      <c r="L15" s="7"/>
      <c r="M15" s="7"/>
      <c r="N15" s="7"/>
      <c r="O15" s="7"/>
    </row>
    <row r="16" spans="1:15">
      <c r="A16" s="3" t="s">
        <v>122</v>
      </c>
      <c r="C16" s="7" t="s">
        <v>129</v>
      </c>
      <c r="E16" s="6">
        <v>117732255</v>
      </c>
      <c r="F16" s="7"/>
      <c r="G16" s="17">
        <f t="shared" si="0"/>
        <v>9.577849113464763E-4</v>
      </c>
      <c r="H16" s="7"/>
      <c r="I16" s="6">
        <v>2312583829</v>
      </c>
      <c r="J16" s="7"/>
      <c r="K16" s="17">
        <f t="shared" si="1"/>
        <v>3.8302720023357358E-3</v>
      </c>
      <c r="L16" s="7"/>
      <c r="M16" s="7"/>
      <c r="N16" s="7"/>
      <c r="O16" s="7"/>
    </row>
    <row r="17" spans="1:15">
      <c r="A17" s="3" t="s">
        <v>122</v>
      </c>
      <c r="C17" s="7" t="s">
        <v>130</v>
      </c>
      <c r="E17" s="6">
        <v>1954823251</v>
      </c>
      <c r="F17" s="7"/>
      <c r="G17" s="17">
        <f t="shared" si="0"/>
        <v>1.5903035358976737E-2</v>
      </c>
      <c r="H17" s="7"/>
      <c r="I17" s="6">
        <v>22636398741</v>
      </c>
      <c r="J17" s="7"/>
      <c r="K17" s="17">
        <f t="shared" si="1"/>
        <v>3.7492074122498852E-2</v>
      </c>
      <c r="L17" s="7"/>
      <c r="M17" s="7"/>
      <c r="N17" s="7"/>
      <c r="O17" s="7"/>
    </row>
    <row r="18" spans="1:15">
      <c r="A18" s="3" t="s">
        <v>122</v>
      </c>
      <c r="C18" s="7" t="s">
        <v>131</v>
      </c>
      <c r="E18" s="6">
        <v>261047361</v>
      </c>
      <c r="F18" s="7"/>
      <c r="G18" s="17">
        <f t="shared" si="0"/>
        <v>2.1236934900517837E-3</v>
      </c>
      <c r="H18" s="7"/>
      <c r="I18" s="6">
        <v>3016515784</v>
      </c>
      <c r="J18" s="7"/>
      <c r="K18" s="17">
        <f t="shared" si="1"/>
        <v>4.9961760551855148E-3</v>
      </c>
      <c r="L18" s="7"/>
      <c r="M18" s="7"/>
      <c r="N18" s="7"/>
      <c r="O18" s="7"/>
    </row>
    <row r="19" spans="1:15">
      <c r="A19" s="3" t="s">
        <v>122</v>
      </c>
      <c r="C19" s="7" t="s">
        <v>132</v>
      </c>
      <c r="E19" s="6">
        <v>94868131</v>
      </c>
      <c r="F19" s="7"/>
      <c r="G19" s="17">
        <f t="shared" si="0"/>
        <v>7.7177885057447423E-4</v>
      </c>
      <c r="H19" s="7"/>
      <c r="I19" s="6">
        <v>736458533</v>
      </c>
      <c r="J19" s="7"/>
      <c r="K19" s="17">
        <f t="shared" si="1"/>
        <v>1.2197769717394095E-3</v>
      </c>
      <c r="L19" s="7"/>
      <c r="M19" s="7"/>
      <c r="N19" s="7"/>
      <c r="O19" s="7"/>
    </row>
    <row r="20" spans="1:15">
      <c r="A20" s="3" t="s">
        <v>122</v>
      </c>
      <c r="C20" s="7" t="s">
        <v>133</v>
      </c>
      <c r="E20" s="6">
        <v>1838420117</v>
      </c>
      <c r="F20" s="7"/>
      <c r="G20" s="17">
        <f t="shared" si="0"/>
        <v>1.4956063219704944E-2</v>
      </c>
      <c r="H20" s="7"/>
      <c r="I20" s="6">
        <v>19257376868</v>
      </c>
      <c r="J20" s="7"/>
      <c r="K20" s="17">
        <f t="shared" si="1"/>
        <v>3.1895488730379874E-2</v>
      </c>
      <c r="L20" s="7"/>
      <c r="M20" s="7"/>
      <c r="N20" s="7"/>
      <c r="O20" s="7"/>
    </row>
    <row r="21" spans="1:15">
      <c r="A21" s="3" t="s">
        <v>122</v>
      </c>
      <c r="C21" s="7" t="s">
        <v>135</v>
      </c>
      <c r="E21" s="6">
        <v>152398676</v>
      </c>
      <c r="F21" s="7"/>
      <c r="G21" s="17">
        <f t="shared" si="0"/>
        <v>1.239805968058459E-3</v>
      </c>
      <c r="H21" s="7"/>
      <c r="I21" s="6">
        <v>1705243324</v>
      </c>
      <c r="J21" s="7"/>
      <c r="K21" s="17">
        <f t="shared" si="1"/>
        <v>2.8243498372603755E-3</v>
      </c>
      <c r="L21" s="7"/>
      <c r="M21" s="7"/>
      <c r="N21" s="7"/>
      <c r="O21" s="7"/>
    </row>
    <row r="22" spans="1:15">
      <c r="A22" s="3" t="s">
        <v>122</v>
      </c>
      <c r="C22" s="7" t="s">
        <v>136</v>
      </c>
      <c r="E22" s="6">
        <v>535575458</v>
      </c>
      <c r="F22" s="7"/>
      <c r="G22" s="17">
        <f t="shared" si="0"/>
        <v>4.3570565480112351E-3</v>
      </c>
      <c r="H22" s="7"/>
      <c r="I22" s="6">
        <v>8028628942</v>
      </c>
      <c r="J22" s="7"/>
      <c r="K22" s="17">
        <f t="shared" si="1"/>
        <v>1.329760775287553E-2</v>
      </c>
      <c r="L22" s="7"/>
      <c r="M22" s="7"/>
      <c r="N22" s="7"/>
      <c r="O22" s="7"/>
    </row>
    <row r="23" spans="1:15">
      <c r="A23" s="3" t="s">
        <v>122</v>
      </c>
      <c r="C23" s="7" t="s">
        <v>137</v>
      </c>
      <c r="E23" s="6">
        <v>29516873</v>
      </c>
      <c r="F23" s="7"/>
      <c r="G23" s="17">
        <f t="shared" si="0"/>
        <v>2.4012803958889769E-4</v>
      </c>
      <c r="H23" s="7"/>
      <c r="I23" s="6">
        <v>261313038</v>
      </c>
      <c r="J23" s="7"/>
      <c r="K23" s="17">
        <f t="shared" si="1"/>
        <v>4.3280593799252683E-4</v>
      </c>
      <c r="L23" s="7"/>
      <c r="M23" s="7"/>
      <c r="N23" s="7"/>
      <c r="O23" s="7"/>
    </row>
    <row r="24" spans="1:15">
      <c r="A24" s="3" t="s">
        <v>138</v>
      </c>
      <c r="C24" s="7" t="s">
        <v>139</v>
      </c>
      <c r="E24" s="6">
        <v>28330</v>
      </c>
      <c r="F24" s="7"/>
      <c r="G24" s="17">
        <f t="shared" si="0"/>
        <v>2.304724948863476E-7</v>
      </c>
      <c r="H24" s="7"/>
      <c r="I24" s="6">
        <v>11268925</v>
      </c>
      <c r="J24" s="7"/>
      <c r="K24" s="17">
        <f t="shared" si="1"/>
        <v>1.8664425212462743E-5</v>
      </c>
      <c r="L24" s="7"/>
      <c r="M24" s="7"/>
      <c r="N24" s="7"/>
      <c r="O24" s="7"/>
    </row>
    <row r="25" spans="1:15">
      <c r="A25" s="3" t="s">
        <v>142</v>
      </c>
      <c r="C25" s="7" t="s">
        <v>234</v>
      </c>
      <c r="E25" s="6">
        <v>0</v>
      </c>
      <c r="F25" s="7"/>
      <c r="G25" s="17">
        <f t="shared" si="0"/>
        <v>0</v>
      </c>
      <c r="H25" s="7"/>
      <c r="I25" s="6">
        <v>8324120800</v>
      </c>
      <c r="J25" s="7"/>
      <c r="K25" s="17">
        <f t="shared" si="1"/>
        <v>1.3787023174890733E-2</v>
      </c>
      <c r="L25" s="7"/>
      <c r="M25" s="7"/>
      <c r="N25" s="7"/>
      <c r="O25" s="7"/>
    </row>
    <row r="26" spans="1:15">
      <c r="A26" s="3" t="s">
        <v>142</v>
      </c>
      <c r="C26" s="7" t="s">
        <v>235</v>
      </c>
      <c r="E26" s="6">
        <v>0</v>
      </c>
      <c r="F26" s="7"/>
      <c r="G26" s="17">
        <f t="shared" si="0"/>
        <v>0</v>
      </c>
      <c r="H26" s="7"/>
      <c r="I26" s="6">
        <v>5322625898</v>
      </c>
      <c r="J26" s="7"/>
      <c r="K26" s="17">
        <f t="shared" si="1"/>
        <v>8.8157258129891152E-3</v>
      </c>
      <c r="L26" s="7"/>
      <c r="M26" s="7"/>
      <c r="N26" s="7"/>
      <c r="O26" s="7"/>
    </row>
    <row r="27" spans="1:15">
      <c r="A27" s="3" t="s">
        <v>142</v>
      </c>
      <c r="C27" s="7" t="s">
        <v>236</v>
      </c>
      <c r="E27" s="6">
        <v>0</v>
      </c>
      <c r="F27" s="7"/>
      <c r="G27" s="17">
        <f t="shared" si="0"/>
        <v>0</v>
      </c>
      <c r="H27" s="7"/>
      <c r="I27" s="6">
        <v>32019769150</v>
      </c>
      <c r="J27" s="7"/>
      <c r="K27" s="17">
        <f t="shared" si="1"/>
        <v>5.3033504670631566E-2</v>
      </c>
      <c r="L27" s="7"/>
      <c r="M27" s="7"/>
      <c r="N27" s="7"/>
      <c r="O27" s="7"/>
    </row>
    <row r="28" spans="1:15">
      <c r="A28" s="3" t="s">
        <v>122</v>
      </c>
      <c r="C28" s="7" t="s">
        <v>140</v>
      </c>
      <c r="E28" s="6">
        <v>467816978</v>
      </c>
      <c r="F28" s="7"/>
      <c r="G28" s="17">
        <f t="shared" si="0"/>
        <v>3.8058223109725237E-3</v>
      </c>
      <c r="H28" s="7"/>
      <c r="I28" s="6">
        <v>3335161559</v>
      </c>
      <c r="J28" s="7"/>
      <c r="K28" s="17">
        <f t="shared" si="1"/>
        <v>5.5239407032557373E-3</v>
      </c>
      <c r="L28" s="7"/>
      <c r="M28" s="7"/>
      <c r="N28" s="7"/>
      <c r="O28" s="7"/>
    </row>
    <row r="29" spans="1:15">
      <c r="A29" s="3" t="s">
        <v>142</v>
      </c>
      <c r="C29" s="7" t="s">
        <v>237</v>
      </c>
      <c r="E29" s="6">
        <v>0</v>
      </c>
      <c r="F29" s="7"/>
      <c r="G29" s="17">
        <f t="shared" si="0"/>
        <v>0</v>
      </c>
      <c r="H29" s="7"/>
      <c r="I29" s="6">
        <v>26059505342</v>
      </c>
      <c r="J29" s="7"/>
      <c r="K29" s="17">
        <f t="shared" si="1"/>
        <v>4.3161675894509227E-2</v>
      </c>
      <c r="L29" s="7"/>
      <c r="M29" s="7"/>
      <c r="N29" s="7"/>
      <c r="O29" s="7"/>
    </row>
    <row r="30" spans="1:15">
      <c r="A30" s="3" t="s">
        <v>142</v>
      </c>
      <c r="C30" s="7" t="s">
        <v>238</v>
      </c>
      <c r="E30" s="6">
        <v>0</v>
      </c>
      <c r="F30" s="7"/>
      <c r="G30" s="17">
        <f t="shared" si="0"/>
        <v>0</v>
      </c>
      <c r="H30" s="7"/>
      <c r="I30" s="6">
        <v>2797314653</v>
      </c>
      <c r="J30" s="7"/>
      <c r="K30" s="17">
        <f t="shared" si="1"/>
        <v>4.6331189653533653E-3</v>
      </c>
      <c r="L30" s="7"/>
      <c r="M30" s="7"/>
      <c r="N30" s="7"/>
      <c r="O30" s="7"/>
    </row>
    <row r="31" spans="1:15">
      <c r="A31" s="3" t="s">
        <v>122</v>
      </c>
      <c r="C31" s="7" t="s">
        <v>141</v>
      </c>
      <c r="E31" s="6">
        <v>5412495935</v>
      </c>
      <c r="F31" s="7"/>
      <c r="G31" s="17">
        <f t="shared" si="0"/>
        <v>4.4032172315625298E-2</v>
      </c>
      <c r="H31" s="7"/>
      <c r="I31" s="6">
        <v>16062483324</v>
      </c>
      <c r="J31" s="7"/>
      <c r="K31" s="17">
        <f t="shared" si="1"/>
        <v>2.6603870265107629E-2</v>
      </c>
      <c r="L31" s="7"/>
      <c r="M31" s="7"/>
      <c r="N31" s="7"/>
      <c r="O31" s="7"/>
    </row>
    <row r="32" spans="1:15">
      <c r="A32" s="3" t="s">
        <v>142</v>
      </c>
      <c r="C32" s="7" t="s">
        <v>143</v>
      </c>
      <c r="E32" s="6">
        <v>43545</v>
      </c>
      <c r="F32" s="7"/>
      <c r="G32" s="17">
        <f t="shared" si="0"/>
        <v>3.5425078679230523E-7</v>
      </c>
      <c r="H32" s="7"/>
      <c r="I32" s="6">
        <v>411071</v>
      </c>
      <c r="J32" s="7"/>
      <c r="K32" s="17">
        <f t="shared" si="1"/>
        <v>6.8084612653933472E-7</v>
      </c>
      <c r="L32" s="7"/>
      <c r="M32" s="7"/>
      <c r="N32" s="7"/>
      <c r="O32" s="7"/>
    </row>
    <row r="33" spans="1:15">
      <c r="A33" s="3" t="s">
        <v>122</v>
      </c>
      <c r="C33" s="7" t="s">
        <v>144</v>
      </c>
      <c r="E33" s="6">
        <v>253051155</v>
      </c>
      <c r="F33" s="7"/>
      <c r="G33" s="17">
        <f t="shared" si="0"/>
        <v>2.0586421117798044E-3</v>
      </c>
      <c r="H33" s="7"/>
      <c r="I33" s="6">
        <v>9029062402</v>
      </c>
      <c r="J33" s="7"/>
      <c r="K33" s="17">
        <f t="shared" si="1"/>
        <v>1.4954599479612139E-2</v>
      </c>
      <c r="L33" s="7"/>
      <c r="M33" s="7"/>
      <c r="N33" s="7"/>
      <c r="O33" s="7"/>
    </row>
    <row r="34" spans="1:15">
      <c r="A34" s="3" t="s">
        <v>122</v>
      </c>
      <c r="C34" s="7" t="s">
        <v>145</v>
      </c>
      <c r="E34" s="6">
        <v>4112541181</v>
      </c>
      <c r="F34" s="7"/>
      <c r="G34" s="17">
        <f t="shared" si="0"/>
        <v>3.3456675831553706E-2</v>
      </c>
      <c r="H34" s="7"/>
      <c r="I34" s="6">
        <v>17314554412</v>
      </c>
      <c r="J34" s="7"/>
      <c r="K34" s="17">
        <f t="shared" si="1"/>
        <v>2.8677642801765994E-2</v>
      </c>
      <c r="L34" s="7"/>
      <c r="M34" s="7"/>
      <c r="N34" s="7"/>
      <c r="O34" s="7"/>
    </row>
    <row r="35" spans="1:15">
      <c r="A35" s="3" t="s">
        <v>147</v>
      </c>
      <c r="C35" s="7" t="s">
        <v>148</v>
      </c>
      <c r="E35" s="6">
        <v>781117</v>
      </c>
      <c r="F35" s="7"/>
      <c r="G35" s="17">
        <f t="shared" si="0"/>
        <v>6.3546058520345638E-6</v>
      </c>
      <c r="H35" s="7"/>
      <c r="I35" s="6">
        <v>47905638</v>
      </c>
      <c r="J35" s="7"/>
      <c r="K35" s="17">
        <f t="shared" si="1"/>
        <v>7.9344853010053168E-5</v>
      </c>
      <c r="L35" s="7"/>
      <c r="M35" s="7"/>
      <c r="N35" s="7"/>
      <c r="O35" s="7"/>
    </row>
    <row r="36" spans="1:15">
      <c r="A36" s="3" t="s">
        <v>147</v>
      </c>
      <c r="C36" s="7" t="s">
        <v>239</v>
      </c>
      <c r="E36" s="6">
        <v>0</v>
      </c>
      <c r="F36" s="7"/>
      <c r="G36" s="17">
        <f t="shared" si="0"/>
        <v>0</v>
      </c>
      <c r="H36" s="7"/>
      <c r="I36" s="6">
        <v>27861180320</v>
      </c>
      <c r="J36" s="7"/>
      <c r="K36" s="17">
        <f t="shared" si="1"/>
        <v>4.6145742953616148E-2</v>
      </c>
      <c r="L36" s="7"/>
      <c r="M36" s="7"/>
      <c r="N36" s="7"/>
      <c r="O36" s="7"/>
    </row>
    <row r="37" spans="1:15">
      <c r="A37" s="3" t="s">
        <v>147</v>
      </c>
      <c r="C37" s="7" t="s">
        <v>240</v>
      </c>
      <c r="E37" s="6">
        <v>0</v>
      </c>
      <c r="F37" s="7"/>
      <c r="G37" s="17">
        <f t="shared" si="0"/>
        <v>0</v>
      </c>
      <c r="H37" s="7"/>
      <c r="I37" s="6">
        <v>29220262290</v>
      </c>
      <c r="J37" s="7"/>
      <c r="K37" s="17">
        <f t="shared" si="1"/>
        <v>4.8396754810263655E-2</v>
      </c>
      <c r="L37" s="7"/>
      <c r="M37" s="7"/>
      <c r="N37" s="7"/>
      <c r="O37" s="7"/>
    </row>
    <row r="38" spans="1:15">
      <c r="A38" s="3" t="s">
        <v>122</v>
      </c>
      <c r="C38" s="7" t="s">
        <v>149</v>
      </c>
      <c r="E38" s="6">
        <v>818539980</v>
      </c>
      <c r="F38" s="7"/>
      <c r="G38" s="17">
        <f t="shared" si="0"/>
        <v>6.6590522892630098E-3</v>
      </c>
      <c r="H38" s="7"/>
      <c r="I38" s="6">
        <v>6818056729</v>
      </c>
      <c r="J38" s="7"/>
      <c r="K38" s="17">
        <f t="shared" si="1"/>
        <v>1.1292568715538426E-2</v>
      </c>
      <c r="L38" s="7"/>
      <c r="M38" s="7"/>
      <c r="N38" s="7"/>
      <c r="O38" s="7"/>
    </row>
    <row r="39" spans="1:15">
      <c r="A39" s="3" t="s">
        <v>122</v>
      </c>
      <c r="C39" s="7" t="s">
        <v>151</v>
      </c>
      <c r="E39" s="6">
        <v>389634702</v>
      </c>
      <c r="F39" s="7"/>
      <c r="G39" s="17">
        <f t="shared" si="0"/>
        <v>3.169787570216681E-3</v>
      </c>
      <c r="H39" s="7"/>
      <c r="I39" s="6">
        <v>5390833684</v>
      </c>
      <c r="J39" s="7"/>
      <c r="K39" s="17">
        <f t="shared" si="1"/>
        <v>8.9286965817806947E-3</v>
      </c>
      <c r="L39" s="7"/>
      <c r="M39" s="7"/>
      <c r="N39" s="7"/>
      <c r="O39" s="7"/>
    </row>
    <row r="40" spans="1:15">
      <c r="A40" s="3" t="s">
        <v>122</v>
      </c>
      <c r="C40" s="7" t="s">
        <v>152</v>
      </c>
      <c r="E40" s="6">
        <v>14623704</v>
      </c>
      <c r="F40" s="7"/>
      <c r="G40" s="17">
        <f t="shared" si="0"/>
        <v>1.1896793312246598E-4</v>
      </c>
      <c r="H40" s="7"/>
      <c r="I40" s="6">
        <v>199229835</v>
      </c>
      <c r="J40" s="7"/>
      <c r="K40" s="17">
        <f t="shared" si="1"/>
        <v>3.2997915554933523E-4</v>
      </c>
      <c r="L40" s="7"/>
      <c r="M40" s="7"/>
      <c r="N40" s="7"/>
      <c r="O40" s="7"/>
    </row>
    <row r="41" spans="1:15">
      <c r="A41" s="3" t="s">
        <v>122</v>
      </c>
      <c r="C41" s="7" t="s">
        <v>153</v>
      </c>
      <c r="E41" s="6">
        <v>2283765304</v>
      </c>
      <c r="F41" s="7"/>
      <c r="G41" s="17">
        <f t="shared" si="0"/>
        <v>1.8579071208886626E-2</v>
      </c>
      <c r="H41" s="7"/>
      <c r="I41" s="6">
        <v>4700925830</v>
      </c>
      <c r="J41" s="7"/>
      <c r="K41" s="17">
        <f t="shared" si="1"/>
        <v>7.7860202799618734E-3</v>
      </c>
      <c r="L41" s="7"/>
      <c r="M41" s="7"/>
      <c r="N41" s="7"/>
      <c r="O41" s="7"/>
    </row>
    <row r="42" spans="1:15">
      <c r="A42" s="3" t="s">
        <v>122</v>
      </c>
      <c r="C42" s="7" t="s">
        <v>155</v>
      </c>
      <c r="E42" s="6">
        <v>396249496</v>
      </c>
      <c r="F42" s="7"/>
      <c r="G42" s="17">
        <f t="shared" si="0"/>
        <v>3.2236007744644484E-3</v>
      </c>
      <c r="H42" s="7"/>
      <c r="I42" s="6">
        <v>7840878473</v>
      </c>
      <c r="J42" s="7"/>
      <c r="K42" s="17">
        <f t="shared" si="1"/>
        <v>1.2986641570453046E-2</v>
      </c>
      <c r="L42" s="7"/>
      <c r="M42" s="7"/>
      <c r="N42" s="7"/>
      <c r="O42" s="7"/>
    </row>
    <row r="43" spans="1:15">
      <c r="A43" s="3" t="s">
        <v>147</v>
      </c>
      <c r="C43" s="7" t="s">
        <v>157</v>
      </c>
      <c r="E43" s="6">
        <v>42997903</v>
      </c>
      <c r="F43" s="7"/>
      <c r="G43" s="17">
        <f t="shared" si="0"/>
        <v>3.4979999926901414E-4</v>
      </c>
      <c r="H43" s="7"/>
      <c r="I43" s="6">
        <v>167952106</v>
      </c>
      <c r="J43" s="7"/>
      <c r="K43" s="17">
        <f t="shared" si="1"/>
        <v>2.7817467253643232E-4</v>
      </c>
      <c r="L43" s="7"/>
      <c r="M43" s="7"/>
      <c r="N43" s="7"/>
      <c r="O43" s="7"/>
    </row>
    <row r="44" spans="1:15">
      <c r="A44" s="3" t="s">
        <v>122</v>
      </c>
      <c r="C44" s="7" t="s">
        <v>158</v>
      </c>
      <c r="E44" s="6">
        <v>447327</v>
      </c>
      <c r="F44" s="7"/>
      <c r="G44" s="17">
        <f t="shared" si="0"/>
        <v>3.6391305937177981E-6</v>
      </c>
      <c r="H44" s="7"/>
      <c r="I44" s="6">
        <v>238496990</v>
      </c>
      <c r="J44" s="7"/>
      <c r="K44" s="17">
        <f t="shared" si="1"/>
        <v>3.95016315509463E-4</v>
      </c>
      <c r="L44" s="7"/>
      <c r="M44" s="7"/>
      <c r="N44" s="7"/>
      <c r="O44" s="7"/>
    </row>
    <row r="45" spans="1:15">
      <c r="A45" s="3" t="s">
        <v>122</v>
      </c>
      <c r="C45" s="7" t="s">
        <v>159</v>
      </c>
      <c r="E45" s="6">
        <v>251101648</v>
      </c>
      <c r="F45" s="7"/>
      <c r="G45" s="17">
        <f t="shared" si="0"/>
        <v>2.0427823256136059E-3</v>
      </c>
      <c r="H45" s="7"/>
      <c r="I45" s="6">
        <v>3195803021</v>
      </c>
      <c r="J45" s="7"/>
      <c r="K45" s="17">
        <f t="shared" si="1"/>
        <v>5.2931248081974991E-3</v>
      </c>
      <c r="L45" s="7"/>
      <c r="M45" s="7"/>
      <c r="N45" s="7"/>
      <c r="O45" s="7"/>
    </row>
    <row r="46" spans="1:15">
      <c r="A46" s="3" t="s">
        <v>122</v>
      </c>
      <c r="C46" s="7" t="s">
        <v>160</v>
      </c>
      <c r="E46" s="6">
        <v>162054369</v>
      </c>
      <c r="F46" s="7"/>
      <c r="G46" s="17">
        <f t="shared" si="0"/>
        <v>1.3183577384632118E-3</v>
      </c>
      <c r="H46" s="7"/>
      <c r="I46" s="6">
        <v>1867003184</v>
      </c>
      <c r="J46" s="7"/>
      <c r="K46" s="17">
        <f t="shared" si="1"/>
        <v>3.0922684549944046E-3</v>
      </c>
      <c r="L46" s="7"/>
      <c r="M46" s="7"/>
      <c r="N46" s="7"/>
      <c r="O46" s="7"/>
    </row>
    <row r="47" spans="1:15">
      <c r="A47" s="3" t="s">
        <v>147</v>
      </c>
      <c r="C47" s="7" t="s">
        <v>241</v>
      </c>
      <c r="E47" s="6">
        <v>0</v>
      </c>
      <c r="F47" s="7"/>
      <c r="G47" s="17">
        <f t="shared" si="0"/>
        <v>0</v>
      </c>
      <c r="H47" s="7"/>
      <c r="I47" s="6">
        <v>8959352458</v>
      </c>
      <c r="J47" s="7"/>
      <c r="K47" s="17">
        <f t="shared" si="1"/>
        <v>1.4839140725884258E-2</v>
      </c>
      <c r="L47" s="7"/>
      <c r="M47" s="7"/>
      <c r="N47" s="7"/>
      <c r="O47" s="7"/>
    </row>
    <row r="48" spans="1:15">
      <c r="A48" s="3" t="s">
        <v>122</v>
      </c>
      <c r="C48" s="7" t="s">
        <v>161</v>
      </c>
      <c r="E48" s="6">
        <v>181225189</v>
      </c>
      <c r="F48" s="7"/>
      <c r="G48" s="17">
        <f t="shared" si="0"/>
        <v>1.474317735442283E-3</v>
      </c>
      <c r="H48" s="7"/>
      <c r="I48" s="6">
        <v>550043784</v>
      </c>
      <c r="J48" s="7"/>
      <c r="K48" s="17">
        <f t="shared" si="1"/>
        <v>9.110231073547843E-4</v>
      </c>
      <c r="L48" s="7"/>
      <c r="M48" s="7"/>
      <c r="N48" s="7"/>
      <c r="O48" s="7"/>
    </row>
    <row r="49" spans="1:15">
      <c r="A49" s="3" t="s">
        <v>147</v>
      </c>
      <c r="C49" s="7" t="s">
        <v>242</v>
      </c>
      <c r="E49" s="6">
        <v>0</v>
      </c>
      <c r="F49" s="7"/>
      <c r="G49" s="17">
        <f t="shared" si="0"/>
        <v>0</v>
      </c>
      <c r="H49" s="7"/>
      <c r="I49" s="6">
        <v>9640033878</v>
      </c>
      <c r="J49" s="7"/>
      <c r="K49" s="17">
        <f t="shared" si="1"/>
        <v>1.5966535526817174E-2</v>
      </c>
      <c r="L49" s="7"/>
      <c r="M49" s="7"/>
      <c r="N49" s="7"/>
      <c r="O49" s="7"/>
    </row>
    <row r="50" spans="1:15">
      <c r="A50" s="3" t="s">
        <v>147</v>
      </c>
      <c r="C50" s="7" t="s">
        <v>243</v>
      </c>
      <c r="E50" s="6">
        <v>0</v>
      </c>
      <c r="F50" s="7"/>
      <c r="G50" s="17">
        <f t="shared" si="0"/>
        <v>0</v>
      </c>
      <c r="H50" s="7"/>
      <c r="I50" s="6">
        <v>2319064753</v>
      </c>
      <c r="J50" s="7"/>
      <c r="K50" s="17">
        <f t="shared" si="1"/>
        <v>3.8410061869456834E-3</v>
      </c>
      <c r="L50" s="7"/>
      <c r="M50" s="7"/>
      <c r="N50" s="7"/>
      <c r="O50" s="7"/>
    </row>
    <row r="51" spans="1:15">
      <c r="A51" s="3" t="s">
        <v>147</v>
      </c>
      <c r="C51" s="7" t="s">
        <v>244</v>
      </c>
      <c r="E51" s="6">
        <v>0</v>
      </c>
      <c r="F51" s="7"/>
      <c r="G51" s="17">
        <f t="shared" si="0"/>
        <v>0</v>
      </c>
      <c r="H51" s="7"/>
      <c r="I51" s="6">
        <v>6138700819</v>
      </c>
      <c r="J51" s="7"/>
      <c r="K51" s="17">
        <f t="shared" si="1"/>
        <v>1.0167369322087892E-2</v>
      </c>
      <c r="L51" s="7"/>
      <c r="M51" s="7"/>
      <c r="N51" s="7"/>
      <c r="O51" s="7"/>
    </row>
    <row r="52" spans="1:15">
      <c r="A52" s="3" t="s">
        <v>147</v>
      </c>
      <c r="C52" s="7" t="s">
        <v>245</v>
      </c>
      <c r="E52" s="6">
        <v>0</v>
      </c>
      <c r="F52" s="7"/>
      <c r="G52" s="17">
        <f t="shared" si="0"/>
        <v>0</v>
      </c>
      <c r="H52" s="7"/>
      <c r="I52" s="6">
        <v>773021584</v>
      </c>
      <c r="J52" s="7"/>
      <c r="K52" s="17">
        <f t="shared" si="1"/>
        <v>1.2803353950964699E-3</v>
      </c>
      <c r="L52" s="7"/>
      <c r="M52" s="7"/>
      <c r="N52" s="7"/>
      <c r="O52" s="7"/>
    </row>
    <row r="53" spans="1:15">
      <c r="A53" s="3" t="s">
        <v>147</v>
      </c>
      <c r="C53" s="7" t="s">
        <v>246</v>
      </c>
      <c r="E53" s="6">
        <v>0</v>
      </c>
      <c r="F53" s="7"/>
      <c r="G53" s="17">
        <f t="shared" si="0"/>
        <v>0</v>
      </c>
      <c r="H53" s="7"/>
      <c r="I53" s="6">
        <v>1091324592</v>
      </c>
      <c r="J53" s="7"/>
      <c r="K53" s="17">
        <f t="shared" si="1"/>
        <v>1.8075323271656719E-3</v>
      </c>
      <c r="L53" s="7"/>
      <c r="M53" s="7"/>
      <c r="N53" s="7"/>
      <c r="O53" s="7"/>
    </row>
    <row r="54" spans="1:15">
      <c r="A54" s="3" t="s">
        <v>147</v>
      </c>
      <c r="C54" s="7" t="s">
        <v>247</v>
      </c>
      <c r="E54" s="6">
        <v>0</v>
      </c>
      <c r="F54" s="7"/>
      <c r="G54" s="17">
        <f t="shared" si="0"/>
        <v>0</v>
      </c>
      <c r="H54" s="7"/>
      <c r="I54" s="6">
        <v>6138700817</v>
      </c>
      <c r="J54" s="7"/>
      <c r="K54" s="17">
        <f t="shared" si="1"/>
        <v>1.0167369318775345E-2</v>
      </c>
      <c r="L54" s="7"/>
      <c r="M54" s="7"/>
      <c r="N54" s="7"/>
      <c r="O54" s="7"/>
    </row>
    <row r="55" spans="1:15">
      <c r="A55" s="3" t="s">
        <v>147</v>
      </c>
      <c r="C55" s="7" t="s">
        <v>248</v>
      </c>
      <c r="E55" s="6">
        <v>0</v>
      </c>
      <c r="F55" s="7"/>
      <c r="G55" s="17">
        <f t="shared" si="0"/>
        <v>0</v>
      </c>
      <c r="H55" s="7"/>
      <c r="I55" s="6">
        <v>2728311474</v>
      </c>
      <c r="J55" s="7"/>
      <c r="K55" s="17">
        <f t="shared" si="1"/>
        <v>4.518830807976537E-3</v>
      </c>
      <c r="L55" s="7"/>
      <c r="M55" s="7"/>
      <c r="N55" s="7"/>
      <c r="O55" s="7"/>
    </row>
    <row r="56" spans="1:15">
      <c r="A56" s="3" t="s">
        <v>147</v>
      </c>
      <c r="C56" s="7" t="s">
        <v>249</v>
      </c>
      <c r="E56" s="6">
        <v>0</v>
      </c>
      <c r="F56" s="7"/>
      <c r="G56" s="17">
        <f t="shared" si="0"/>
        <v>0</v>
      </c>
      <c r="H56" s="7"/>
      <c r="I56" s="6">
        <v>9776449453</v>
      </c>
      <c r="J56" s="7"/>
      <c r="K56" s="17">
        <f t="shared" si="1"/>
        <v>1.6192477069369157E-2</v>
      </c>
      <c r="L56" s="7"/>
      <c r="M56" s="7"/>
      <c r="N56" s="7"/>
      <c r="O56" s="7"/>
    </row>
    <row r="57" spans="1:15">
      <c r="A57" s="3" t="s">
        <v>147</v>
      </c>
      <c r="C57" s="7" t="s">
        <v>250</v>
      </c>
      <c r="E57" s="6">
        <v>0</v>
      </c>
      <c r="F57" s="7"/>
      <c r="G57" s="17">
        <f t="shared" si="0"/>
        <v>0</v>
      </c>
      <c r="H57" s="7"/>
      <c r="I57" s="6">
        <v>15687790981</v>
      </c>
      <c r="J57" s="7"/>
      <c r="K57" s="17">
        <f t="shared" si="1"/>
        <v>2.5983277154974591E-2</v>
      </c>
      <c r="L57" s="7"/>
      <c r="M57" s="7"/>
      <c r="N57" s="7"/>
      <c r="O57" s="7"/>
    </row>
    <row r="58" spans="1:15">
      <c r="A58" s="3" t="s">
        <v>147</v>
      </c>
      <c r="C58" s="7" t="s">
        <v>251</v>
      </c>
      <c r="E58" s="6">
        <v>0</v>
      </c>
      <c r="F58" s="7"/>
      <c r="G58" s="17">
        <f t="shared" si="0"/>
        <v>0</v>
      </c>
      <c r="H58" s="7"/>
      <c r="I58" s="6">
        <v>7184553550</v>
      </c>
      <c r="J58" s="7"/>
      <c r="K58" s="17">
        <f t="shared" si="1"/>
        <v>1.1899587797319507E-2</v>
      </c>
      <c r="L58" s="7"/>
      <c r="M58" s="7"/>
      <c r="N58" s="7"/>
      <c r="O58" s="7"/>
    </row>
    <row r="59" spans="1:15">
      <c r="A59" s="3" t="s">
        <v>147</v>
      </c>
      <c r="C59" s="7" t="s">
        <v>252</v>
      </c>
      <c r="E59" s="6">
        <v>0</v>
      </c>
      <c r="F59" s="7"/>
      <c r="G59" s="17">
        <f t="shared" si="0"/>
        <v>0</v>
      </c>
      <c r="H59" s="7"/>
      <c r="I59" s="6">
        <v>12050042348</v>
      </c>
      <c r="J59" s="7"/>
      <c r="K59" s="17">
        <f t="shared" si="1"/>
        <v>1.9958169409349604E-2</v>
      </c>
      <c r="L59" s="7"/>
      <c r="M59" s="7"/>
      <c r="N59" s="7"/>
      <c r="O59" s="7"/>
    </row>
    <row r="60" spans="1:15">
      <c r="A60" s="3" t="s">
        <v>147</v>
      </c>
      <c r="C60" s="7" t="s">
        <v>253</v>
      </c>
      <c r="E60" s="6">
        <v>0</v>
      </c>
      <c r="F60" s="7"/>
      <c r="G60" s="17">
        <f t="shared" si="0"/>
        <v>0</v>
      </c>
      <c r="H60" s="7"/>
      <c r="I60" s="6">
        <v>7184553550</v>
      </c>
      <c r="J60" s="7"/>
      <c r="K60" s="17">
        <f t="shared" si="1"/>
        <v>1.1899587797319507E-2</v>
      </c>
      <c r="L60" s="7"/>
      <c r="M60" s="7"/>
      <c r="N60" s="7"/>
      <c r="O60" s="7"/>
    </row>
    <row r="61" spans="1:15">
      <c r="A61" s="3" t="s">
        <v>147</v>
      </c>
      <c r="C61" s="7" t="s">
        <v>254</v>
      </c>
      <c r="E61" s="6">
        <v>0</v>
      </c>
      <c r="F61" s="7"/>
      <c r="G61" s="17">
        <f t="shared" si="0"/>
        <v>0</v>
      </c>
      <c r="H61" s="7"/>
      <c r="I61" s="6">
        <v>295567072</v>
      </c>
      <c r="J61" s="7"/>
      <c r="K61" s="17">
        <f t="shared" si="1"/>
        <v>4.8953999699266712E-4</v>
      </c>
      <c r="L61" s="7"/>
      <c r="M61" s="7"/>
      <c r="N61" s="7"/>
      <c r="O61" s="7"/>
    </row>
    <row r="62" spans="1:15">
      <c r="A62" s="3" t="s">
        <v>122</v>
      </c>
      <c r="C62" s="7" t="s">
        <v>162</v>
      </c>
      <c r="E62" s="6">
        <v>32727523</v>
      </c>
      <c r="F62" s="7"/>
      <c r="G62" s="17">
        <f t="shared" si="0"/>
        <v>2.6624757773598037E-4</v>
      </c>
      <c r="H62" s="7"/>
      <c r="I62" s="6">
        <v>372104635</v>
      </c>
      <c r="J62" s="7"/>
      <c r="K62" s="17">
        <f t="shared" si="1"/>
        <v>6.1630715717499651E-4</v>
      </c>
      <c r="L62" s="7"/>
      <c r="M62" s="7"/>
      <c r="N62" s="7"/>
      <c r="O62" s="7"/>
    </row>
    <row r="63" spans="1:15">
      <c r="A63" s="3" t="s">
        <v>122</v>
      </c>
      <c r="C63" s="7" t="s">
        <v>163</v>
      </c>
      <c r="E63" s="6">
        <v>303722064</v>
      </c>
      <c r="F63" s="7"/>
      <c r="G63" s="17">
        <f t="shared" si="0"/>
        <v>2.4708641666823486E-3</v>
      </c>
      <c r="H63" s="7"/>
      <c r="I63" s="6">
        <v>4423081256</v>
      </c>
      <c r="J63" s="7"/>
      <c r="K63" s="17">
        <f t="shared" si="1"/>
        <v>7.3258335920469595E-3</v>
      </c>
      <c r="L63" s="7"/>
      <c r="M63" s="7"/>
      <c r="N63" s="7"/>
      <c r="O63" s="7"/>
    </row>
    <row r="64" spans="1:15">
      <c r="A64" s="3" t="s">
        <v>147</v>
      </c>
      <c r="C64" s="7" t="s">
        <v>255</v>
      </c>
      <c r="E64" s="6">
        <v>0</v>
      </c>
      <c r="F64" s="7"/>
      <c r="G64" s="17">
        <f t="shared" si="0"/>
        <v>0</v>
      </c>
      <c r="H64" s="7"/>
      <c r="I64" s="6">
        <v>7856557376</v>
      </c>
      <c r="J64" s="7"/>
      <c r="K64" s="17">
        <f t="shared" si="1"/>
        <v>1.3012610126677971E-2</v>
      </c>
      <c r="L64" s="7"/>
      <c r="M64" s="7"/>
      <c r="N64" s="7"/>
      <c r="O64" s="7"/>
    </row>
    <row r="65" spans="1:15">
      <c r="A65" s="3" t="s">
        <v>147</v>
      </c>
      <c r="C65" s="7" t="s">
        <v>256</v>
      </c>
      <c r="E65" s="6">
        <v>0</v>
      </c>
      <c r="F65" s="7"/>
      <c r="G65" s="17">
        <f t="shared" si="0"/>
        <v>0</v>
      </c>
      <c r="H65" s="7"/>
      <c r="I65" s="6">
        <v>471393442</v>
      </c>
      <c r="J65" s="7"/>
      <c r="K65" s="17">
        <f t="shared" si="1"/>
        <v>7.807566066731649E-4</v>
      </c>
      <c r="L65" s="7"/>
      <c r="M65" s="7"/>
      <c r="N65" s="7"/>
      <c r="O65" s="7"/>
    </row>
    <row r="66" spans="1:15">
      <c r="A66" s="3" t="s">
        <v>122</v>
      </c>
      <c r="C66" s="7" t="s">
        <v>164</v>
      </c>
      <c r="E66" s="6">
        <v>2753721940</v>
      </c>
      <c r="F66" s="7"/>
      <c r="G66" s="17">
        <f t="shared" si="0"/>
        <v>2.2402300237736435E-2</v>
      </c>
      <c r="H66" s="7"/>
      <c r="I66" s="6">
        <v>5411054683</v>
      </c>
      <c r="J66" s="7"/>
      <c r="K66" s="17">
        <f t="shared" si="1"/>
        <v>8.9621880925997641E-3</v>
      </c>
      <c r="L66" s="7"/>
      <c r="M66" s="7"/>
      <c r="N66" s="7"/>
      <c r="O66" s="7"/>
    </row>
    <row r="67" spans="1:15">
      <c r="A67" s="3" t="s">
        <v>122</v>
      </c>
      <c r="C67" s="7" t="s">
        <v>165</v>
      </c>
      <c r="E67" s="6">
        <v>1016729306</v>
      </c>
      <c r="F67" s="7"/>
      <c r="G67" s="17">
        <f t="shared" si="0"/>
        <v>8.271378036635536E-3</v>
      </c>
      <c r="H67" s="7"/>
      <c r="I67" s="6">
        <v>2451624642</v>
      </c>
      <c r="J67" s="7"/>
      <c r="K67" s="17">
        <f t="shared" si="1"/>
        <v>4.0605616578014096E-3</v>
      </c>
      <c r="L67" s="7"/>
      <c r="M67" s="7"/>
      <c r="N67" s="7"/>
      <c r="O67" s="7"/>
    </row>
    <row r="68" spans="1:15">
      <c r="A68" s="3" t="s">
        <v>122</v>
      </c>
      <c r="C68" s="7" t="s">
        <v>166</v>
      </c>
      <c r="E68" s="6">
        <v>2255387688</v>
      </c>
      <c r="F68" s="7"/>
      <c r="G68" s="17">
        <f t="shared" si="0"/>
        <v>1.834821134448681E-2</v>
      </c>
      <c r="H68" s="7"/>
      <c r="I68" s="6">
        <v>3715341459</v>
      </c>
      <c r="J68" s="7"/>
      <c r="K68" s="17">
        <f t="shared" si="1"/>
        <v>6.1536227102645304E-3</v>
      </c>
      <c r="L68" s="7"/>
      <c r="M68" s="7"/>
      <c r="N68" s="7"/>
      <c r="O68" s="7"/>
    </row>
    <row r="69" spans="1:15">
      <c r="A69" s="3" t="s">
        <v>122</v>
      </c>
      <c r="C69" s="7" t="s">
        <v>168</v>
      </c>
      <c r="E69" s="6">
        <v>149870274</v>
      </c>
      <c r="F69" s="7"/>
      <c r="G69" s="17">
        <f t="shared" si="0"/>
        <v>1.2192367087215149E-3</v>
      </c>
      <c r="H69" s="7"/>
      <c r="I69" s="6">
        <v>594763492</v>
      </c>
      <c r="J69" s="7"/>
      <c r="K69" s="17">
        <f t="shared" si="1"/>
        <v>9.8509118798263229E-4</v>
      </c>
      <c r="L69" s="7"/>
      <c r="M69" s="7"/>
      <c r="N69" s="7"/>
      <c r="O69" s="7"/>
    </row>
    <row r="70" spans="1:15">
      <c r="A70" s="3" t="s">
        <v>147</v>
      </c>
      <c r="C70" s="7" t="s">
        <v>169</v>
      </c>
      <c r="E70" s="6">
        <v>4386045466</v>
      </c>
      <c r="F70" s="7"/>
      <c r="G70" s="17">
        <f t="shared" si="0"/>
        <v>3.5681709891774556E-2</v>
      </c>
      <c r="H70" s="7"/>
      <c r="I70" s="6">
        <v>7890702986</v>
      </c>
      <c r="J70" s="7"/>
      <c r="K70" s="17">
        <f t="shared" si="1"/>
        <v>1.3069164605847804E-2</v>
      </c>
      <c r="L70" s="7"/>
      <c r="M70" s="7"/>
      <c r="N70" s="7"/>
      <c r="O70" s="7"/>
    </row>
    <row r="71" spans="1:15">
      <c r="A71" s="3" t="s">
        <v>147</v>
      </c>
      <c r="C71" s="7" t="s">
        <v>170</v>
      </c>
      <c r="E71" s="6">
        <v>4599998904</v>
      </c>
      <c r="F71" s="7"/>
      <c r="G71" s="17">
        <f t="shared" si="0"/>
        <v>3.7422281111166418E-2</v>
      </c>
      <c r="H71" s="7"/>
      <c r="I71" s="6">
        <v>8275615342</v>
      </c>
      <c r="J71" s="7"/>
      <c r="K71" s="17">
        <f t="shared" si="1"/>
        <v>1.3706684855730986E-2</v>
      </c>
      <c r="L71" s="7"/>
      <c r="M71" s="7"/>
      <c r="N71" s="7"/>
      <c r="O71" s="7"/>
    </row>
    <row r="72" spans="1:15">
      <c r="A72" s="3" t="s">
        <v>147</v>
      </c>
      <c r="C72" s="7" t="s">
        <v>172</v>
      </c>
      <c r="E72" s="6">
        <v>4211324231</v>
      </c>
      <c r="F72" s="7"/>
      <c r="G72" s="17">
        <f t="shared" si="0"/>
        <v>3.4260303646095988E-2</v>
      </c>
      <c r="H72" s="7"/>
      <c r="I72" s="6">
        <v>7673242015</v>
      </c>
      <c r="J72" s="7"/>
      <c r="K72" s="17">
        <f t="shared" si="1"/>
        <v>1.2708989697428497E-2</v>
      </c>
      <c r="L72" s="7"/>
      <c r="M72" s="7"/>
      <c r="N72" s="7"/>
      <c r="O72" s="7"/>
    </row>
    <row r="73" spans="1:15">
      <c r="A73" s="3" t="s">
        <v>147</v>
      </c>
      <c r="C73" s="7" t="s">
        <v>174</v>
      </c>
      <c r="E73" s="6">
        <v>5586259244</v>
      </c>
      <c r="F73" s="7"/>
      <c r="G73" s="17">
        <f t="shared" ref="G73:G89" si="2">E73/$E$90</f>
        <v>4.5445785564652383E-2</v>
      </c>
      <c r="H73" s="7"/>
      <c r="I73" s="6">
        <v>10116670194</v>
      </c>
      <c r="J73" s="7"/>
      <c r="K73" s="17">
        <f t="shared" ref="K73:K89" si="3">I73/$I$90</f>
        <v>1.6755975768324306E-2</v>
      </c>
      <c r="L73" s="7"/>
      <c r="M73" s="7"/>
      <c r="N73" s="7"/>
      <c r="O73" s="7"/>
    </row>
    <row r="74" spans="1:15">
      <c r="A74" s="3" t="s">
        <v>147</v>
      </c>
      <c r="C74" s="7" t="s">
        <v>175</v>
      </c>
      <c r="E74" s="6">
        <v>1270583299</v>
      </c>
      <c r="F74" s="7"/>
      <c r="G74" s="17">
        <f t="shared" si="2"/>
        <v>1.033655146069383E-2</v>
      </c>
      <c r="H74" s="7"/>
      <c r="I74" s="6">
        <v>2360446307</v>
      </c>
      <c r="J74" s="7"/>
      <c r="K74" s="17">
        <f t="shared" si="3"/>
        <v>3.9095453705686543E-3</v>
      </c>
      <c r="L74" s="7"/>
      <c r="M74" s="7"/>
      <c r="N74" s="7"/>
      <c r="O74" s="7"/>
    </row>
    <row r="75" spans="1:15">
      <c r="A75" s="3" t="s">
        <v>147</v>
      </c>
      <c r="C75" s="7" t="s">
        <v>176</v>
      </c>
      <c r="E75" s="6">
        <v>3697094393</v>
      </c>
      <c r="F75" s="7"/>
      <c r="G75" s="17">
        <f t="shared" si="2"/>
        <v>3.0076899702966359E-2</v>
      </c>
      <c r="H75" s="7"/>
      <c r="I75" s="6">
        <v>6471066993</v>
      </c>
      <c r="J75" s="7"/>
      <c r="K75" s="17">
        <f t="shared" si="3"/>
        <v>1.0717858707523981E-2</v>
      </c>
      <c r="L75" s="7"/>
      <c r="M75" s="7"/>
      <c r="N75" s="7"/>
      <c r="O75" s="7"/>
    </row>
    <row r="76" spans="1:15">
      <c r="A76" s="3" t="s">
        <v>147</v>
      </c>
      <c r="C76" s="7" t="s">
        <v>177</v>
      </c>
      <c r="E76" s="6">
        <v>431637355</v>
      </c>
      <c r="F76" s="7"/>
      <c r="G76" s="17">
        <f t="shared" si="2"/>
        <v>3.5114909316270424E-3</v>
      </c>
      <c r="H76" s="7"/>
      <c r="I76" s="6">
        <v>794925007</v>
      </c>
      <c r="J76" s="7"/>
      <c r="K76" s="17">
        <f t="shared" si="3"/>
        <v>1.3166134607043639E-3</v>
      </c>
      <c r="L76" s="7"/>
      <c r="M76" s="7"/>
      <c r="N76" s="7"/>
      <c r="O76" s="7"/>
    </row>
    <row r="77" spans="1:15">
      <c r="A77" s="3" t="s">
        <v>147</v>
      </c>
      <c r="C77" s="7" t="s">
        <v>179</v>
      </c>
      <c r="E77" s="6">
        <v>641860310</v>
      </c>
      <c r="F77" s="7"/>
      <c r="G77" s="17">
        <f t="shared" si="2"/>
        <v>5.2217136256344681E-3</v>
      </c>
      <c r="H77" s="7"/>
      <c r="I77" s="6">
        <v>1154737012</v>
      </c>
      <c r="J77" s="7"/>
      <c r="K77" s="17">
        <f t="shared" si="3"/>
        <v>1.9125606568982131E-3</v>
      </c>
      <c r="L77" s="7"/>
      <c r="M77" s="7"/>
      <c r="N77" s="7"/>
      <c r="O77" s="7"/>
    </row>
    <row r="78" spans="1:15">
      <c r="A78" s="3" t="s">
        <v>147</v>
      </c>
      <c r="C78" s="7" t="s">
        <v>180</v>
      </c>
      <c r="E78" s="6">
        <v>3014984805</v>
      </c>
      <c r="F78" s="7"/>
      <c r="G78" s="17">
        <f t="shared" si="2"/>
        <v>2.4527746913264321E-2</v>
      </c>
      <c r="H78" s="7"/>
      <c r="I78" s="6">
        <v>5899916309</v>
      </c>
      <c r="J78" s="7"/>
      <c r="K78" s="17">
        <f t="shared" si="3"/>
        <v>9.7718767947359425E-3</v>
      </c>
      <c r="L78" s="7"/>
      <c r="M78" s="7"/>
      <c r="N78" s="7"/>
      <c r="O78" s="7"/>
    </row>
    <row r="79" spans="1:15">
      <c r="A79" s="3" t="s">
        <v>147</v>
      </c>
      <c r="C79" s="7" t="s">
        <v>181</v>
      </c>
      <c r="E79" s="6">
        <v>1384376802</v>
      </c>
      <c r="F79" s="7"/>
      <c r="G79" s="17">
        <f t="shared" si="2"/>
        <v>1.1262293519933754E-2</v>
      </c>
      <c r="H79" s="7"/>
      <c r="I79" s="6">
        <v>2666568570</v>
      </c>
      <c r="J79" s="7"/>
      <c r="K79" s="17">
        <f t="shared" si="3"/>
        <v>4.4165676538506313E-3</v>
      </c>
      <c r="L79" s="7"/>
      <c r="M79" s="7"/>
      <c r="N79" s="7"/>
      <c r="O79" s="7"/>
    </row>
    <row r="80" spans="1:15">
      <c r="A80" s="3" t="s">
        <v>147</v>
      </c>
      <c r="C80" s="7" t="s">
        <v>182</v>
      </c>
      <c r="E80" s="6">
        <v>5926710957</v>
      </c>
      <c r="F80" s="7"/>
      <c r="G80" s="17">
        <f t="shared" si="2"/>
        <v>4.8215455726439919E-2</v>
      </c>
      <c r="H80" s="7"/>
      <c r="I80" s="6">
        <v>10344519157</v>
      </c>
      <c r="J80" s="7"/>
      <c r="K80" s="17">
        <f t="shared" si="3"/>
        <v>1.7133356035710121E-2</v>
      </c>
      <c r="L80" s="7"/>
      <c r="M80" s="7"/>
      <c r="N80" s="7"/>
      <c r="O80" s="7"/>
    </row>
    <row r="81" spans="1:15">
      <c r="A81" s="3" t="s">
        <v>147</v>
      </c>
      <c r="C81" s="7" t="s">
        <v>184</v>
      </c>
      <c r="E81" s="6">
        <v>9226741988</v>
      </c>
      <c r="F81" s="7"/>
      <c r="G81" s="17">
        <f t="shared" si="2"/>
        <v>7.5062133626790636E-2</v>
      </c>
      <c r="H81" s="7"/>
      <c r="I81" s="6">
        <v>16599344706</v>
      </c>
      <c r="J81" s="7"/>
      <c r="K81" s="17">
        <f t="shared" si="3"/>
        <v>2.749305970543121E-2</v>
      </c>
      <c r="L81" s="7"/>
      <c r="M81" s="7"/>
      <c r="N81" s="7"/>
      <c r="O81" s="7"/>
    </row>
    <row r="82" spans="1:15">
      <c r="A82" s="3" t="s">
        <v>147</v>
      </c>
      <c r="C82" s="7" t="s">
        <v>186</v>
      </c>
      <c r="E82" s="6">
        <v>4133689978</v>
      </c>
      <c r="F82" s="7"/>
      <c r="G82" s="17">
        <f t="shared" si="2"/>
        <v>3.3628727226133123E-2</v>
      </c>
      <c r="H82" s="7"/>
      <c r="I82" s="6">
        <v>7510128316</v>
      </c>
      <c r="J82" s="7"/>
      <c r="K82" s="17">
        <f t="shared" si="3"/>
        <v>1.2438828751631657E-2</v>
      </c>
      <c r="L82" s="7"/>
      <c r="M82" s="7"/>
      <c r="N82" s="7"/>
      <c r="O82" s="7"/>
    </row>
    <row r="83" spans="1:15">
      <c r="A83" s="3" t="s">
        <v>147</v>
      </c>
      <c r="C83" s="7" t="s">
        <v>187</v>
      </c>
      <c r="E83" s="6">
        <v>6908193916</v>
      </c>
      <c r="F83" s="7"/>
      <c r="G83" s="17">
        <f t="shared" si="2"/>
        <v>5.6200094845718591E-2</v>
      </c>
      <c r="H83" s="7"/>
      <c r="I83" s="6">
        <v>12571207610</v>
      </c>
      <c r="J83" s="7"/>
      <c r="K83" s="17">
        <f t="shared" si="3"/>
        <v>2.0821361777382273E-2</v>
      </c>
      <c r="L83" s="7"/>
      <c r="M83" s="7"/>
      <c r="N83" s="7"/>
      <c r="O83" s="7"/>
    </row>
    <row r="84" spans="1:15">
      <c r="A84" s="3" t="s">
        <v>147</v>
      </c>
      <c r="C84" s="7" t="s">
        <v>189</v>
      </c>
      <c r="E84" s="6">
        <v>4038183133</v>
      </c>
      <c r="F84" s="7"/>
      <c r="G84" s="17">
        <f t="shared" si="2"/>
        <v>3.285175225804722E-2</v>
      </c>
      <c r="H84" s="7"/>
      <c r="I84" s="6">
        <v>7414621471</v>
      </c>
      <c r="J84" s="7"/>
      <c r="K84" s="17">
        <f t="shared" si="3"/>
        <v>1.2280643266700241E-2</v>
      </c>
      <c r="L84" s="7"/>
      <c r="M84" s="7"/>
      <c r="N84" s="7"/>
      <c r="O84" s="7"/>
    </row>
    <row r="85" spans="1:15">
      <c r="A85" s="3" t="s">
        <v>147</v>
      </c>
      <c r="C85" s="7" t="s">
        <v>190</v>
      </c>
      <c r="E85" s="6">
        <v>149509087</v>
      </c>
      <c r="F85" s="7"/>
      <c r="G85" s="17">
        <f t="shared" si="2"/>
        <v>1.2162983511849628E-3</v>
      </c>
      <c r="H85" s="7"/>
      <c r="I85" s="6">
        <v>288413177</v>
      </c>
      <c r="J85" s="7"/>
      <c r="K85" s="17">
        <f t="shared" si="3"/>
        <v>4.7769118814840639E-4</v>
      </c>
      <c r="L85" s="7"/>
      <c r="M85" s="7"/>
      <c r="N85" s="7"/>
      <c r="O85" s="7"/>
    </row>
    <row r="86" spans="1:15">
      <c r="A86" s="3" t="s">
        <v>147</v>
      </c>
      <c r="C86" s="7" t="s">
        <v>191</v>
      </c>
      <c r="E86" s="6">
        <v>11478113734</v>
      </c>
      <c r="F86" s="7"/>
      <c r="G86" s="17">
        <f t="shared" si="2"/>
        <v>9.3377674156873675E-2</v>
      </c>
      <c r="H86" s="7"/>
      <c r="I86" s="6">
        <v>21094552072</v>
      </c>
      <c r="J86" s="7"/>
      <c r="K86" s="17">
        <f t="shared" si="3"/>
        <v>3.4938353883644184E-2</v>
      </c>
      <c r="L86" s="7"/>
      <c r="M86" s="7"/>
      <c r="N86" s="7"/>
      <c r="O86" s="7"/>
    </row>
    <row r="87" spans="1:15">
      <c r="A87" s="3" t="s">
        <v>147</v>
      </c>
      <c r="C87" s="7" t="s">
        <v>193</v>
      </c>
      <c r="E87" s="6">
        <v>664887376</v>
      </c>
      <c r="F87" s="7"/>
      <c r="G87" s="17">
        <f t="shared" si="2"/>
        <v>5.4090452652720469E-3</v>
      </c>
      <c r="H87" s="7"/>
      <c r="I87" s="6">
        <v>1241873656</v>
      </c>
      <c r="J87" s="7"/>
      <c r="K87" s="17">
        <f t="shared" si="3"/>
        <v>2.0568827972268595E-3</v>
      </c>
      <c r="L87" s="7"/>
      <c r="M87" s="7"/>
      <c r="N87" s="7"/>
      <c r="O87" s="7"/>
    </row>
    <row r="88" spans="1:15">
      <c r="A88" s="3" t="s">
        <v>147</v>
      </c>
      <c r="C88" s="7" t="s">
        <v>194</v>
      </c>
      <c r="E88" s="6">
        <v>59572602</v>
      </c>
      <c r="F88" s="7"/>
      <c r="G88" s="17">
        <f t="shared" si="2"/>
        <v>4.8463982385497429E-4</v>
      </c>
      <c r="H88" s="7"/>
      <c r="I88" s="6">
        <v>59572602</v>
      </c>
      <c r="J88" s="7"/>
      <c r="K88" s="17">
        <f t="shared" si="3"/>
        <v>9.8668539788915847E-5</v>
      </c>
      <c r="L88" s="7"/>
      <c r="M88" s="7"/>
      <c r="N88" s="7"/>
      <c r="O88" s="7"/>
    </row>
    <row r="89" spans="1:15" ht="24.75" thickBot="1">
      <c r="A89" s="3" t="s">
        <v>147</v>
      </c>
      <c r="C89" s="7" t="s">
        <v>195</v>
      </c>
      <c r="E89" s="6">
        <v>580832874</v>
      </c>
      <c r="F89" s="7"/>
      <c r="G89" s="17">
        <f t="shared" si="2"/>
        <v>4.7252383191947614E-3</v>
      </c>
      <c r="H89" s="7"/>
      <c r="I89" s="6">
        <v>580832874</v>
      </c>
      <c r="J89" s="7"/>
      <c r="K89" s="17">
        <f t="shared" si="3"/>
        <v>9.6201827039516159E-4</v>
      </c>
      <c r="L89" s="7"/>
      <c r="M89" s="7"/>
      <c r="N89" s="7"/>
      <c r="O89" s="7"/>
    </row>
    <row r="90" spans="1:15" ht="24.75" thickBot="1">
      <c r="A90" s="3" t="s">
        <v>38</v>
      </c>
      <c r="C90" s="7" t="s">
        <v>38</v>
      </c>
      <c r="E90" s="8">
        <f>SUM(E8:E89)</f>
        <v>122921392481</v>
      </c>
      <c r="F90" s="7"/>
      <c r="G90" s="18">
        <f>SUM(G8:G89)</f>
        <v>1.0000000000000002</v>
      </c>
      <c r="H90" s="7"/>
      <c r="I90" s="8">
        <f>SUM(I8:I89)</f>
        <v>603764909539</v>
      </c>
      <c r="J90" s="7"/>
      <c r="K90" s="18">
        <f>SUM(K8:K89)</f>
        <v>0.99999999999999989</v>
      </c>
      <c r="L90" s="7"/>
      <c r="M90" s="7"/>
      <c r="N90" s="7"/>
      <c r="O90" s="7"/>
    </row>
    <row r="91" spans="1:15" ht="24.75" thickTop="1"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12:C9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صندوق</vt:lpstr>
      <vt:lpstr>اوراق </vt:lpstr>
      <vt:lpstr>سپرده</vt:lpstr>
      <vt:lpstr> درآمدها</vt:lpstr>
      <vt:lpstr>درآمد سرمایه‌گذاری در سهام</vt:lpstr>
      <vt:lpstr>درآمد ناشی از فروش</vt:lpstr>
      <vt:lpstr>درآمدسرمایه‌گذاری در اوراق بها </vt:lpstr>
      <vt:lpstr>درآمد سپرده بانکی</vt:lpstr>
      <vt:lpstr>سود اوراق بهادار </vt:lpstr>
      <vt:lpstr>سود سپرده بانکی</vt:lpstr>
      <vt:lpstr>سایر درآمدها</vt:lpstr>
      <vt:lpstr>درآمد سود سهام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2025-05-27T06:46:58Z</dcterms:modified>
</cp:coreProperties>
</file>