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9433F85B-B005-4104-A1D1-66CD97821AD2}" xr6:coauthVersionLast="47" xr6:coauthVersionMax="47" xr10:uidLastSave="{00000000-0000-0000-0000-000000000000}"/>
  <bookViews>
    <workbookView xWindow="-120" yWindow="-120" windowWidth="29040" windowHeight="15720" tabRatio="969" activeTab="2" xr2:uid="{00000000-000D-0000-FFFF-FFFF00000000}"/>
  </bookViews>
  <sheets>
    <sheet name="سهام" sheetId="1" r:id="rId1"/>
    <sheet name=" واحدهای صندوق" sheetId="17" r:id="rId2"/>
    <sheet name="اوراق " sheetId="3" r:id="rId3"/>
    <sheet name="سپرده" sheetId="6" r:id="rId4"/>
    <sheet name="جمع درآمدها" sheetId="15" r:id="rId5"/>
    <sheet name="سودسپرده بانکی" sheetId="7" r:id="rId6"/>
    <sheet name="سود اوراق بهادار " sheetId="18" r:id="rId7"/>
    <sheet name="درآمد ناشی از تغییر قیمت اوراق" sheetId="9" r:id="rId8"/>
    <sheet name="درآمد ناشی از فروش" sheetId="10" r:id="rId9"/>
    <sheet name="درآمد سود سهام" sheetId="8" r:id="rId10"/>
    <sheet name="درآمد سپرده بانکی" sheetId="13" r:id="rId11"/>
    <sheet name="سایر درآمدها" sheetId="14" r:id="rId12"/>
    <sheet name="سرمایه‌گذاری در سهام" sheetId="11" r:id="rId13"/>
    <sheet name="سرمایه‌گذاری در اوراق بهادار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11" l="1"/>
  <c r="S11" i="11"/>
  <c r="S12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I10" i="11"/>
  <c r="I11" i="11"/>
  <c r="I12" i="11"/>
  <c r="I13" i="11"/>
  <c r="I14" i="11"/>
  <c r="I28" i="11" s="1"/>
  <c r="I15" i="11"/>
  <c r="G28" i="11"/>
  <c r="Q10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G11" i="15"/>
  <c r="C11" i="15"/>
  <c r="E8" i="15" s="1"/>
  <c r="E7" i="15"/>
  <c r="K69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8" i="13"/>
  <c r="G69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8" i="13"/>
  <c r="C27" i="12"/>
  <c r="E27" i="12"/>
  <c r="G27" i="12"/>
  <c r="I27" i="12"/>
  <c r="K27" i="12"/>
  <c r="M27" i="12"/>
  <c r="O27" i="12"/>
  <c r="Q27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8" i="12"/>
  <c r="S9" i="11"/>
  <c r="S10" i="11"/>
  <c r="S8" i="11"/>
  <c r="I9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8" i="11"/>
  <c r="I10" i="10"/>
  <c r="I9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8" i="10"/>
  <c r="Q9" i="10"/>
  <c r="Q11" i="10"/>
  <c r="Q12" i="10"/>
  <c r="Q8" i="10"/>
  <c r="O25" i="10"/>
  <c r="G25" i="10"/>
  <c r="E25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8" i="9"/>
  <c r="M66" i="7"/>
  <c r="C69" i="7"/>
  <c r="E69" i="7"/>
  <c r="G69" i="7"/>
  <c r="I69" i="7"/>
  <c r="K69" i="7"/>
  <c r="M69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7" i="7"/>
  <c r="M68" i="7"/>
  <c r="M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8" i="7"/>
  <c r="M16" i="18"/>
  <c r="K16" i="18"/>
  <c r="I16" i="18"/>
  <c r="G16" i="18"/>
  <c r="E16" i="18"/>
  <c r="C16" i="18"/>
  <c r="C73" i="6"/>
  <c r="E73" i="6"/>
  <c r="G73" i="6"/>
  <c r="I73" i="6"/>
  <c r="K73" i="6"/>
  <c r="AI28" i="3"/>
  <c r="Y25" i="17"/>
  <c r="E25" i="17"/>
  <c r="G25" i="17"/>
  <c r="K25" i="17"/>
  <c r="O25" i="17"/>
  <c r="U25" i="17"/>
  <c r="W25" i="17"/>
  <c r="Y13" i="1"/>
  <c r="K12" i="11" l="1"/>
  <c r="K13" i="11"/>
  <c r="S28" i="11"/>
  <c r="U14" i="11" s="1"/>
  <c r="U13" i="11"/>
  <c r="K21" i="11"/>
  <c r="K17" i="11"/>
  <c r="K9" i="11"/>
  <c r="K10" i="11"/>
  <c r="K25" i="11"/>
  <c r="K27" i="11"/>
  <c r="K19" i="11"/>
  <c r="K11" i="11"/>
  <c r="K26" i="11"/>
  <c r="K18" i="11"/>
  <c r="K24" i="11"/>
  <c r="K16" i="11"/>
  <c r="K23" i="11"/>
  <c r="K15" i="11"/>
  <c r="K22" i="11"/>
  <c r="K14" i="11"/>
  <c r="K8" i="11"/>
  <c r="K20" i="11"/>
  <c r="Q25" i="10"/>
  <c r="E10" i="15"/>
  <c r="E9" i="15"/>
  <c r="E11" i="15" s="1"/>
  <c r="I25" i="10"/>
  <c r="E9" i="14"/>
  <c r="C9" i="14"/>
  <c r="I69" i="13"/>
  <c r="E69" i="13"/>
  <c r="Q28" i="11"/>
  <c r="O28" i="11"/>
  <c r="M28" i="11"/>
  <c r="E28" i="11"/>
  <c r="C28" i="11"/>
  <c r="M25" i="10"/>
  <c r="Q45" i="9"/>
  <c r="O45" i="9"/>
  <c r="M45" i="9"/>
  <c r="I45" i="9"/>
  <c r="G45" i="9"/>
  <c r="E45" i="9"/>
  <c r="S10" i="8"/>
  <c r="Q10" i="8"/>
  <c r="O10" i="8"/>
  <c r="M10" i="8"/>
  <c r="K10" i="8"/>
  <c r="I10" i="8"/>
  <c r="AG28" i="3"/>
  <c r="AA28" i="3"/>
  <c r="W28" i="3"/>
  <c r="S28" i="3"/>
  <c r="Q28" i="3"/>
  <c r="W13" i="1"/>
  <c r="U13" i="1"/>
  <c r="O13" i="1"/>
  <c r="K13" i="1"/>
  <c r="G13" i="1"/>
  <c r="E13" i="1"/>
  <c r="U26" i="11" l="1"/>
  <c r="U18" i="11"/>
  <c r="U21" i="11"/>
  <c r="U11" i="11"/>
  <c r="U20" i="11"/>
  <c r="U24" i="11"/>
  <c r="U25" i="11"/>
  <c r="U8" i="11"/>
  <c r="U16" i="11"/>
  <c r="U17" i="11"/>
  <c r="U22" i="11"/>
  <c r="U12" i="11"/>
  <c r="U15" i="11"/>
  <c r="U23" i="11"/>
  <c r="U9" i="11"/>
  <c r="U19" i="11"/>
  <c r="U27" i="11"/>
  <c r="U10" i="11"/>
  <c r="K28" i="11"/>
  <c r="U28" i="11" l="1"/>
</calcChain>
</file>

<file path=xl/sharedStrings.xml><?xml version="1.0" encoding="utf-8"?>
<sst xmlns="http://schemas.openxmlformats.org/spreadsheetml/2006/main" count="1627" uniqueCount="221">
  <si>
    <t>صندوق سرمایه‌گذاری اختصاصی بازارگردانی مفید</t>
  </si>
  <si>
    <t>صورت وضعیت پورتفوی</t>
  </si>
  <si>
    <t>برای ماه منتهی به 1404/04/31</t>
  </si>
  <si>
    <t>نام شرکت</t>
  </si>
  <si>
    <t>1404/03/31</t>
  </si>
  <si>
    <t>تغییرات طی دوره</t>
  </si>
  <si>
    <t>1404/04/31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</si>
  <si>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</si>
  <si>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</si>
  <si>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</si>
  <si>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</si>
  <si>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</si>
  <si>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</si>
  <si>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</si>
  <si>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</si>
  <si>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</si>
  <si>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</si>
  <si>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</si>
  <si>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</si>
  <si>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</si>
  <si>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س سپر سرمایه بیدار- ثابت</t>
  </si>
  <si>
    <t>نیان الکترونیک</t>
  </si>
  <si>
    <t>صندوق س صنایع مفید1- بخشی</t>
  </si>
  <si>
    <t>صندوق س صنایع مفید2-بخشی</t>
  </si>
  <si>
    <t>صندوق س صنایع مفید3- بخشی</t>
  </si>
  <si>
    <t>صندوق س. اهرمی توان مفید-س</t>
  </si>
  <si>
    <t>صندوق س صنایع مفید4-بخشی</t>
  </si>
  <si>
    <t>صندوق س صنایع مفید5-بخشی</t>
  </si>
  <si>
    <t>بهار رز عالیس چناران</t>
  </si>
  <si>
    <t>0.00%</t>
  </si>
  <si>
    <t>صندوق ارمغان فیروزه آسیا-ثابت</t>
  </si>
  <si>
    <t>صندوق س صنایع مفید6- بخشی</t>
  </si>
  <si>
    <t>ص.س.درآمد ثابت کیمیا-د</t>
  </si>
  <si>
    <t>صندوق س یاقوت آگاه-ثابت</t>
  </si>
  <si>
    <t>صندوق س. لبخند فارابی-د</t>
  </si>
  <si>
    <t>معدنکاران نسوز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</si>
  <si>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</si>
  <si>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</si>
  <si>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</si>
  <si>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</si>
  <si>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</si>
  <si>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</si>
  <si>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</si>
  <si>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</si>
  <si>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</si>
  <si>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</si>
  <si>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شیرفرادما سولیکو کاله</t>
  </si>
  <si>
    <t>بله</t>
  </si>
  <si>
    <t>1402/11/08</t>
  </si>
  <si>
    <t>1404/05/08</t>
  </si>
  <si>
    <t>0.04%</t>
  </si>
  <si>
    <t>سلف شیر فرادما کاله</t>
  </si>
  <si>
    <t>سلف موازی پلی اتیلن سبک فیلم</t>
  </si>
  <si>
    <t>1402/12/15</t>
  </si>
  <si>
    <t>1404/12/15</t>
  </si>
  <si>
    <t>1.35%</t>
  </si>
  <si>
    <t>سلف میلگرد درپاد تبریز</t>
  </si>
  <si>
    <t>1403/08/22</t>
  </si>
  <si>
    <t>1404/08/22</t>
  </si>
  <si>
    <t>0.02%</t>
  </si>
  <si>
    <t>سلف موازی گروه صنعتی پاکشو</t>
  </si>
  <si>
    <t>1403/10/12</t>
  </si>
  <si>
    <t>1405/04/12</t>
  </si>
  <si>
    <t>0.12%</t>
  </si>
  <si>
    <t>سلف موازی پدیده شیمی قرن</t>
  </si>
  <si>
    <t>1403/10/16</t>
  </si>
  <si>
    <t>1405/04/16</t>
  </si>
  <si>
    <t>0.07%</t>
  </si>
  <si>
    <t>سلف موازی آریان کیمیاتک</t>
  </si>
  <si>
    <t>1403/11/02</t>
  </si>
  <si>
    <t>1405/05/02</t>
  </si>
  <si>
    <t>سلف موازی میلگرد تبریز</t>
  </si>
  <si>
    <t>1403/11/14</t>
  </si>
  <si>
    <t>1405/11/14</t>
  </si>
  <si>
    <t>سلف استاندارد خودروی کرمان</t>
  </si>
  <si>
    <t>1403/11/23</t>
  </si>
  <si>
    <t>1405/11/23</t>
  </si>
  <si>
    <t>0.23%</t>
  </si>
  <si>
    <t>سلف شیرفرادما سولیکو</t>
  </si>
  <si>
    <t>1403/12/14</t>
  </si>
  <si>
    <t>1405/06/14</t>
  </si>
  <si>
    <t>سلف موازی هیدروکربن آفتاب054</t>
  </si>
  <si>
    <t>1403/12/21</t>
  </si>
  <si>
    <t>1405/12/20</t>
  </si>
  <si>
    <t>0.13%</t>
  </si>
  <si>
    <t>صکوک مرابحه دعبید69-3ماهه23%</t>
  </si>
  <si>
    <t>1402/09/07</t>
  </si>
  <si>
    <t>1406/09/07</t>
  </si>
  <si>
    <t>مرابحه شهر فرش-مفید060921</t>
  </si>
  <si>
    <t>1402/09/21</t>
  </si>
  <si>
    <t>1406/09/21</t>
  </si>
  <si>
    <t>مرابحه اورند پیشرو-مفید051118</t>
  </si>
  <si>
    <t>1402/11/18</t>
  </si>
  <si>
    <t>1405/11/18</t>
  </si>
  <si>
    <t>0.01%</t>
  </si>
  <si>
    <t>اجاره اهداف مفید 14070531</t>
  </si>
  <si>
    <t>1403/05/31</t>
  </si>
  <si>
    <t>1407/05/31</t>
  </si>
  <si>
    <t>0.41%</t>
  </si>
  <si>
    <t>مرابحه طبیعت سبز-مفید060920</t>
  </si>
  <si>
    <t>1403/09/20</t>
  </si>
  <si>
    <t>1406/09/20</t>
  </si>
  <si>
    <t>مشارکت ش قم0612-3 ماهه 20.5%</t>
  </si>
  <si>
    <t>1402/12/28</t>
  </si>
  <si>
    <t>1406/12/28</t>
  </si>
  <si>
    <t>صکوک مرابحه پاکشو603-3ماهه23%</t>
  </si>
  <si>
    <t>1404/03/07</t>
  </si>
  <si>
    <t>1406/03/07</t>
  </si>
  <si>
    <t>مرابحه طبیعت سبز-مفید070311</t>
  </si>
  <si>
    <t>1404/03/11</t>
  </si>
  <si>
    <t>1407/03/11</t>
  </si>
  <si>
    <t>0.20%</t>
  </si>
  <si>
    <t>2.87%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</si>
  <si>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</si>
  <si>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</si>
  <si>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</si>
  <si>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</si>
  <si>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</si>
  <si>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</si>
  <si>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هفت تیر</t>
  </si>
  <si>
    <t>بانک پاسارگاد هفت تیر</t>
  </si>
  <si>
    <t>207-8100-18822188-1</t>
  </si>
  <si>
    <t>بانک خاورمیانه ظفر</t>
  </si>
  <si>
    <t>207-8100-18822188-3</t>
  </si>
  <si>
    <t>207-8100-18822188-2</t>
  </si>
  <si>
    <t>207-8100-18822188-5</t>
  </si>
  <si>
    <t>بانک خاورمیانه آفریقا</t>
  </si>
  <si>
    <t>100910810707074861</t>
  </si>
  <si>
    <t>100910810707074862</t>
  </si>
  <si>
    <t>100910810707074863</t>
  </si>
  <si>
    <t>100910810707074864</t>
  </si>
  <si>
    <t>100910810707075208</t>
  </si>
  <si>
    <t>1009-10-810-707075307</t>
  </si>
  <si>
    <t>100910810707075592</t>
  </si>
  <si>
    <t>100910810707075627</t>
  </si>
  <si>
    <t>100910810707075652</t>
  </si>
  <si>
    <t>100910810707075661</t>
  </si>
  <si>
    <t>100910810707075754</t>
  </si>
  <si>
    <t>100910810707075785</t>
  </si>
  <si>
    <t>100910810707075805</t>
  </si>
  <si>
    <t>100910810707075678</t>
  </si>
  <si>
    <t>بانک اقتصاد نوین اقدسیه</t>
  </si>
  <si>
    <t>21685072611861</t>
  </si>
  <si>
    <t>100910810707075961</t>
  </si>
  <si>
    <t>100910810707076168</t>
  </si>
  <si>
    <t>بانک تجارت کار</t>
  </si>
  <si>
    <t>0279004063978</t>
  </si>
  <si>
    <t>100910810707076160</t>
  </si>
  <si>
    <t>100910810707076281</t>
  </si>
  <si>
    <t>100910810707076304</t>
  </si>
  <si>
    <t>100910810707076461</t>
  </si>
  <si>
    <t>100910810707076444</t>
  </si>
  <si>
    <t>0279006464627</t>
  </si>
  <si>
    <t>100910810707076450</t>
  </si>
  <si>
    <t>100910810707076449</t>
  </si>
  <si>
    <t>100910810707076451</t>
  </si>
  <si>
    <t>100910810707076674</t>
  </si>
  <si>
    <t>100910810707076737</t>
  </si>
  <si>
    <t>100910810707076791</t>
  </si>
  <si>
    <t>100910810707076836</t>
  </si>
  <si>
    <t>100910810707076835</t>
  </si>
  <si>
    <t>0479605072654</t>
  </si>
  <si>
    <t>0479605072566</t>
  </si>
  <si>
    <t>0479605072499</t>
  </si>
  <si>
    <t>0479605072792</t>
  </si>
  <si>
    <t>0479605072742</t>
  </si>
  <si>
    <t>0479605073050</t>
  </si>
  <si>
    <t>0479605072929</t>
  </si>
  <si>
    <t>0479605072872</t>
  </si>
  <si>
    <t>0479605073087</t>
  </si>
  <si>
    <t>0479605073160</t>
  </si>
  <si>
    <t>0479605073180</t>
  </si>
  <si>
    <t>0479605073216</t>
  </si>
  <si>
    <t>0479605073263</t>
  </si>
  <si>
    <t>0479605073279</t>
  </si>
  <si>
    <t>0479605073284</t>
  </si>
  <si>
    <t>0479605072306</t>
  </si>
  <si>
    <t>0479605072420</t>
  </si>
  <si>
    <t>0479605394860</t>
  </si>
  <si>
    <t>0479605394938</t>
  </si>
  <si>
    <t>100910810707076920</t>
  </si>
  <si>
    <t>100910810707076789</t>
  </si>
  <si>
    <t>0479605604312</t>
  </si>
  <si>
    <t>0479605604328</t>
  </si>
  <si>
    <t>0479605604349</t>
  </si>
  <si>
    <t>0479605817535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</si>
  <si>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</si>
  <si>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</si>
  <si>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</si>
  <si>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</si>
  <si>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</si>
  <si>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</si>
  <si>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</si>
  <si>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</si>
  <si>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</si>
  <si>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</si>
  <si>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</si>
  <si>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</si>
  <si>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</si>
  <si>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</si>
  <si>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1404/04/12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</si>
  <si>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</si>
  <si>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</si>
  <si>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</si>
  <si>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</si>
  <si>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</si>
  <si>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</si>
  <si>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</si>
  <si>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</si>
  <si>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</si>
  <si>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</si>
  <si>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</si>
  <si>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</si>
  <si>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</si>
  <si>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</si>
  <si>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</si>
  <si>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</si>
  <si>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</si>
  <si>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</si>
  <si>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</si>
  <si>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1404/04/01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</si>
</sst>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8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sz val="16"/>
      <color rgb="FFFF0000"/>
      <name val="B Mitra"/>
      <charset val="178"/>
    </font>
    <font>
      <b/>
      <sz val="12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3" fontId="3" fillId="0" borderId="2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3" xfId="0" applyNumberFormat="1" applyFont="1" applyBorder="1" applyAlignment="1">
      <alignment horizontal="center" vertical="center" readingOrder="2"/>
    </xf>
    <xf numFmtId="3" fontId="6" fillId="0" borderId="0" xfId="0" applyNumberFormat="1" applyFont="1"/>
    <xf numFmtId="164" fontId="7" fillId="0" borderId="3" xfId="0" applyNumberFormat="1" applyFont="1" applyBorder="1" applyAlignment="1">
      <alignment horizontal="center" vertical="center" readingOrder="2"/>
    </xf>
    <xf numFmtId="164" fontId="7" fillId="0" borderId="0" xfId="0" applyNumberFormat="1" applyFont="1" applyAlignment="1">
      <alignment horizontal="center" vertical="center" readingOrder="2"/>
    </xf>
    <xf numFmtId="10" fontId="5" fillId="0" borderId="0" xfId="1" applyNumberFormat="1" applyFont="1" applyAlignment="1">
      <alignment horizontal="center" vertical="center" readingOrder="2"/>
    </xf>
    <xf numFmtId="10" fontId="3" fillId="0" borderId="3" xfId="0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 vertical="center" readingOrder="2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7"/>
  <sheetViews>
    <sheetView rightToLeft="1" topLeftCell="L3" zoomScale="85" zoomScaleNormal="85" workbookViewId="0">
      <selection activeCell="W14" sqref="W14"/>
    </sheetView>
  </sheetViews>
  <sheetFormatPr defaultRowHeight="24" x14ac:dyDescent="0.55000000000000004"/>
  <cols>
    <col min="1" max="1" width="32.1406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20" style="1" customWidth="1"/>
    <col min="10" max="10" width="1" style="1" customWidth="1"/>
    <col min="11" max="11" width="25" style="1" customWidth="1"/>
    <col min="12" max="12" width="1" style="1" customWidth="1"/>
    <col min="13" max="13" width="21" style="1" customWidth="1"/>
    <col min="14" max="14" width="1" style="1" customWidth="1"/>
    <col min="15" max="15" width="18.85546875" style="1" bestFit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0" style="1" bestFit="1" customWidth="1"/>
    <col min="22" max="22" width="1" style="1" customWidth="1"/>
    <col min="23" max="23" width="22.7109375" style="1" bestFit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  <c r="T2" s="27" t="s">
        <v>0</v>
      </c>
      <c r="U2" s="27" t="s">
        <v>0</v>
      </c>
      <c r="V2" s="27" t="s">
        <v>0</v>
      </c>
      <c r="W2" s="27" t="s">
        <v>0</v>
      </c>
      <c r="X2" s="27" t="s">
        <v>0</v>
      </c>
      <c r="Y2" s="27" t="s">
        <v>0</v>
      </c>
    </row>
    <row r="3" spans="1:25" ht="24.75" x14ac:dyDescent="0.55000000000000004">
      <c r="A3" s="27" t="s">
        <v>1</v>
      </c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  <c r="Y3" s="27" t="s">
        <v>1</v>
      </c>
    </row>
    <row r="4" spans="1:25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  <c r="T4" s="27" t="s">
        <v>2</v>
      </c>
      <c r="U4" s="27" t="s">
        <v>2</v>
      </c>
      <c r="V4" s="27" t="s">
        <v>2</v>
      </c>
      <c r="W4" s="27" t="s">
        <v>2</v>
      </c>
      <c r="X4" s="27" t="s">
        <v>2</v>
      </c>
      <c r="Y4" s="27" t="s">
        <v>2</v>
      </c>
    </row>
    <row r="6" spans="1:25" ht="24.75" x14ac:dyDescent="0.55000000000000004">
      <c r="A6" s="26" t="s">
        <v>3</v>
      </c>
      <c r="C6" s="26" t="s">
        <v>4</v>
      </c>
      <c r="D6" s="26" t="s">
        <v>4</v>
      </c>
      <c r="E6" s="26" t="s">
        <v>4</v>
      </c>
      <c r="F6" s="26" t="s">
        <v>4</v>
      </c>
      <c r="G6" s="26" t="s">
        <v>4</v>
      </c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</row>
    <row r="7" spans="1:25" ht="24.75" x14ac:dyDescent="0.55000000000000004">
      <c r="A7" s="26" t="s">
        <v>3</v>
      </c>
      <c r="C7" s="26" t="s">
        <v>7</v>
      </c>
      <c r="E7" s="26" t="s">
        <v>8</v>
      </c>
      <c r="G7" s="26" t="s">
        <v>9</v>
      </c>
      <c r="I7" s="26" t="s">
        <v>10</v>
      </c>
      <c r="J7" s="26" t="s">
        <v>10</v>
      </c>
      <c r="K7" s="26" t="s">
        <v>10</v>
      </c>
      <c r="M7" s="26" t="s">
        <v>11</v>
      </c>
      <c r="N7" s="26" t="s">
        <v>11</v>
      </c>
      <c r="O7" s="26" t="s">
        <v>11</v>
      </c>
      <c r="Q7" s="26" t="s">
        <v>7</v>
      </c>
      <c r="S7" s="26" t="s">
        <v>12</v>
      </c>
      <c r="U7" s="26" t="s">
        <v>8</v>
      </c>
      <c r="W7" s="26" t="s">
        <v>9</v>
      </c>
      <c r="Y7" s="26" t="s">
        <v>13</v>
      </c>
    </row>
    <row r="8" spans="1:25" ht="25.5" thickBot="1" x14ac:dyDescent="0.6">
      <c r="A8" s="26" t="s">
        <v>3</v>
      </c>
      <c r="C8" s="26" t="s">
        <v>7</v>
      </c>
      <c r="E8" s="26" t="s">
        <v>8</v>
      </c>
      <c r="G8" s="26" t="s">
        <v>9</v>
      </c>
      <c r="I8" s="26" t="s">
        <v>7</v>
      </c>
      <c r="K8" s="26" t="s">
        <v>8</v>
      </c>
      <c r="M8" s="26" t="s">
        <v>7</v>
      </c>
      <c r="O8" s="26" t="s">
        <v>14</v>
      </c>
      <c r="Q8" s="26" t="s">
        <v>7</v>
      </c>
      <c r="S8" s="26" t="s">
        <v>12</v>
      </c>
      <c r="U8" s="26" t="s">
        <v>8</v>
      </c>
      <c r="W8" s="26" t="s">
        <v>9</v>
      </c>
      <c r="Y8" s="26" t="s">
        <v>13</v>
      </c>
    </row>
    <row r="9" spans="1:25" x14ac:dyDescent="0.55000000000000004">
      <c r="A9" s="11" t="s">
        <v>17</v>
      </c>
      <c r="C9" s="6">
        <v>196478359</v>
      </c>
      <c r="D9" s="6"/>
      <c r="E9" s="6">
        <v>445043839219</v>
      </c>
      <c r="F9" s="6"/>
      <c r="G9" s="6">
        <v>822618658523.59998</v>
      </c>
      <c r="H9" s="6"/>
      <c r="I9" s="6">
        <v>141438375</v>
      </c>
      <c r="J9" s="6"/>
      <c r="K9" s="6">
        <v>56944011610</v>
      </c>
      <c r="L9" s="6"/>
      <c r="M9" s="6">
        <v>0</v>
      </c>
      <c r="N9" s="6"/>
      <c r="O9" s="6">
        <v>0</v>
      </c>
      <c r="P9" s="6"/>
      <c r="Q9" s="6">
        <v>337916734</v>
      </c>
      <c r="R9" s="6"/>
      <c r="S9" s="6">
        <v>2391</v>
      </c>
      <c r="T9" s="6"/>
      <c r="U9" s="6">
        <v>501987850829</v>
      </c>
      <c r="V9" s="6"/>
      <c r="W9" s="6">
        <v>807344862221.64502</v>
      </c>
      <c r="Y9" s="9">
        <v>1.6469714936233146E-2</v>
      </c>
    </row>
    <row r="10" spans="1:25" x14ac:dyDescent="0.55000000000000004">
      <c r="A10" s="11" t="s">
        <v>21</v>
      </c>
      <c r="C10" s="6">
        <v>136081588</v>
      </c>
      <c r="D10" s="6"/>
      <c r="E10" s="6">
        <v>1199790343417</v>
      </c>
      <c r="F10" s="6"/>
      <c r="G10" s="6">
        <v>1411453363008.5901</v>
      </c>
      <c r="H10" s="6"/>
      <c r="I10" s="6">
        <v>7977860</v>
      </c>
      <c r="J10" s="6"/>
      <c r="K10" s="6">
        <v>72111178052</v>
      </c>
      <c r="L10" s="6"/>
      <c r="M10" s="6">
        <v>-200000</v>
      </c>
      <c r="N10" s="6"/>
      <c r="O10" s="6">
        <v>1730683696</v>
      </c>
      <c r="P10" s="6"/>
      <c r="Q10" s="6">
        <v>143859448</v>
      </c>
      <c r="R10" s="6"/>
      <c r="S10" s="6">
        <v>8630</v>
      </c>
      <c r="T10" s="6"/>
      <c r="U10" s="6">
        <v>1270135720560</v>
      </c>
      <c r="V10" s="6"/>
      <c r="W10" s="6">
        <v>1240563490892.46</v>
      </c>
      <c r="Y10" s="9">
        <v>2.5307310433701428E-2</v>
      </c>
    </row>
    <row r="11" spans="1:25" x14ac:dyDescent="0.55000000000000004">
      <c r="A11" s="11" t="s">
        <v>28</v>
      </c>
      <c r="C11" s="6">
        <v>480035045</v>
      </c>
      <c r="D11" s="6"/>
      <c r="E11" s="6">
        <v>2058719600451</v>
      </c>
      <c r="F11" s="6"/>
      <c r="G11" s="6">
        <v>2518268646420.4502</v>
      </c>
      <c r="H11" s="6"/>
      <c r="I11" s="6">
        <v>0</v>
      </c>
      <c r="J11" s="6"/>
      <c r="K11" s="6">
        <v>0</v>
      </c>
      <c r="L11" s="6"/>
      <c r="M11" s="6">
        <v>-480035045</v>
      </c>
      <c r="N11" s="6"/>
      <c r="O11" s="6">
        <v>2484181357875</v>
      </c>
      <c r="P11" s="6"/>
      <c r="Q11" s="6">
        <v>0</v>
      </c>
      <c r="R11" s="6"/>
      <c r="S11" s="6">
        <v>0</v>
      </c>
      <c r="T11" s="6"/>
      <c r="U11" s="6">
        <v>0</v>
      </c>
      <c r="V11" s="6"/>
      <c r="W11" s="6">
        <v>0</v>
      </c>
      <c r="Y11" s="9">
        <v>0</v>
      </c>
    </row>
    <row r="12" spans="1:25" ht="24.75" thickBot="1" x14ac:dyDescent="0.6">
      <c r="A12" s="11" t="s">
        <v>35</v>
      </c>
      <c r="C12" s="6">
        <v>210769483</v>
      </c>
      <c r="D12" s="6"/>
      <c r="E12" s="6">
        <v>8506189556236</v>
      </c>
      <c r="F12" s="6"/>
      <c r="G12" s="6">
        <v>10741074207838.9</v>
      </c>
      <c r="H12" s="6"/>
      <c r="I12" s="6">
        <v>2785276</v>
      </c>
      <c r="J12" s="6"/>
      <c r="K12" s="6">
        <v>132278190577</v>
      </c>
      <c r="L12" s="6"/>
      <c r="M12" s="6">
        <v>0</v>
      </c>
      <c r="N12" s="6"/>
      <c r="O12" s="6">
        <v>0</v>
      </c>
      <c r="P12" s="6"/>
      <c r="Q12" s="6">
        <v>213554759</v>
      </c>
      <c r="R12" s="6"/>
      <c r="S12" s="6">
        <v>45900</v>
      </c>
      <c r="T12" s="6"/>
      <c r="U12" s="6">
        <v>8638467746813</v>
      </c>
      <c r="V12" s="6"/>
      <c r="W12" s="6">
        <v>9794713793887.0391</v>
      </c>
      <c r="Y12" s="9">
        <v>0.19981070248394439</v>
      </c>
    </row>
    <row r="13" spans="1:25" ht="25.5" thickBot="1" x14ac:dyDescent="0.65">
      <c r="A13" s="12" t="s">
        <v>36</v>
      </c>
      <c r="C13" s="1" t="s">
        <v>36</v>
      </c>
      <c r="E13" s="4">
        <f>SUM(E9:E12)</f>
        <v>12209743339323</v>
      </c>
      <c r="G13" s="4">
        <f>SUM(G9:G12)</f>
        <v>15493414875791.541</v>
      </c>
      <c r="I13" s="1" t="s">
        <v>36</v>
      </c>
      <c r="K13" s="4">
        <f>SUM(K9:K12)</f>
        <v>261333380239</v>
      </c>
      <c r="M13" s="1" t="s">
        <v>36</v>
      </c>
      <c r="O13" s="4">
        <f>SUM(O9:O12)</f>
        <v>2485912041571</v>
      </c>
      <c r="Q13" s="1" t="s">
        <v>36</v>
      </c>
      <c r="S13" s="1" t="s">
        <v>36</v>
      </c>
      <c r="U13" s="13">
        <f>SUM(U9:U12)</f>
        <v>10410591318202</v>
      </c>
      <c r="V13" s="7"/>
      <c r="W13" s="13">
        <f>SUM(W9:W12)</f>
        <v>11842622147001.145</v>
      </c>
      <c r="Y13" s="10">
        <f>SUM(Y9:Y12)</f>
        <v>0.24158772785387897</v>
      </c>
    </row>
    <row r="14" spans="1:25" ht="24.75" thickTop="1" x14ac:dyDescent="0.55000000000000004">
      <c r="A14" s="11"/>
      <c r="U14" s="7"/>
      <c r="V14" s="7"/>
      <c r="W14" s="7"/>
      <c r="Y14" s="7"/>
    </row>
    <row r="15" spans="1:25" x14ac:dyDescent="0.55000000000000004">
      <c r="A15" s="11"/>
    </row>
    <row r="17" spans="25:25" x14ac:dyDescent="0.55000000000000004">
      <c r="Y17" s="3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W12"/>
  <sheetViews>
    <sheetView rightToLeft="1" workbookViewId="0">
      <selection activeCell="K24" sqref="K24"/>
    </sheetView>
  </sheetViews>
  <sheetFormatPr defaultRowHeight="24" x14ac:dyDescent="0.55000000000000004"/>
  <cols>
    <col min="1" max="1" width="16.710937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1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1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23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</row>
    <row r="3" spans="1:23" ht="24.75" x14ac:dyDescent="0.55000000000000004">
      <c r="A3" s="27" t="s">
        <v>186</v>
      </c>
      <c r="B3" s="27" t="s">
        <v>186</v>
      </c>
      <c r="C3" s="27" t="s">
        <v>186</v>
      </c>
      <c r="D3" s="27" t="s">
        <v>186</v>
      </c>
      <c r="E3" s="27" t="s">
        <v>186</v>
      </c>
      <c r="F3" s="27" t="s">
        <v>186</v>
      </c>
      <c r="G3" s="27" t="s">
        <v>186</v>
      </c>
      <c r="H3" s="27" t="s">
        <v>186</v>
      </c>
      <c r="I3" s="27" t="s">
        <v>186</v>
      </c>
      <c r="J3" s="27" t="s">
        <v>186</v>
      </c>
      <c r="K3" s="27" t="s">
        <v>186</v>
      </c>
      <c r="L3" s="27" t="s">
        <v>186</v>
      </c>
      <c r="M3" s="27" t="s">
        <v>186</v>
      </c>
      <c r="N3" s="27" t="s">
        <v>186</v>
      </c>
      <c r="O3" s="27" t="s">
        <v>186</v>
      </c>
      <c r="P3" s="27" t="s">
        <v>186</v>
      </c>
      <c r="Q3" s="27" t="s">
        <v>186</v>
      </c>
      <c r="R3" s="27" t="s">
        <v>186</v>
      </c>
      <c r="S3" s="27" t="s">
        <v>186</v>
      </c>
    </row>
    <row r="4" spans="1:23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</row>
    <row r="6" spans="1:23" ht="24.75" x14ac:dyDescent="0.55000000000000004">
      <c r="A6" s="26" t="s">
        <v>3</v>
      </c>
      <c r="C6" s="26" t="s">
        <v>194</v>
      </c>
      <c r="D6" s="26" t="s">
        <v>194</v>
      </c>
      <c r="E6" s="26" t="s">
        <v>194</v>
      </c>
      <c r="F6" s="26" t="s">
        <v>194</v>
      </c>
      <c r="G6" s="26" t="s">
        <v>194</v>
      </c>
      <c r="I6" s="26" t="s">
        <v>188</v>
      </c>
      <c r="J6" s="26" t="s">
        <v>188</v>
      </c>
      <c r="K6" s="26" t="s">
        <v>188</v>
      </c>
      <c r="L6" s="26" t="s">
        <v>188</v>
      </c>
      <c r="M6" s="26" t="s">
        <v>188</v>
      </c>
      <c r="O6" s="26" t="s">
        <v>189</v>
      </c>
      <c r="P6" s="26" t="s">
        <v>189</v>
      </c>
      <c r="Q6" s="26" t="s">
        <v>189</v>
      </c>
      <c r="R6" s="26" t="s">
        <v>189</v>
      </c>
      <c r="S6" s="26" t="s">
        <v>189</v>
      </c>
    </row>
    <row r="7" spans="1:23" ht="24.75" x14ac:dyDescent="0.55000000000000004">
      <c r="A7" s="26" t="s">
        <v>3</v>
      </c>
      <c r="C7" s="26" t="s">
        <v>195</v>
      </c>
      <c r="E7" s="26" t="s">
        <v>196</v>
      </c>
      <c r="G7" s="26" t="s">
        <v>197</v>
      </c>
      <c r="I7" s="26" t="s">
        <v>198</v>
      </c>
      <c r="K7" s="26" t="s">
        <v>192</v>
      </c>
      <c r="M7" s="26" t="s">
        <v>199</v>
      </c>
      <c r="O7" s="26" t="s">
        <v>198</v>
      </c>
      <c r="Q7" s="26" t="s">
        <v>192</v>
      </c>
      <c r="S7" s="26" t="s">
        <v>199</v>
      </c>
    </row>
    <row r="8" spans="1:23" ht="24.75" x14ac:dyDescent="0.6">
      <c r="A8" s="15" t="s">
        <v>17</v>
      </c>
      <c r="B8" s="7"/>
      <c r="C8" s="7" t="s">
        <v>6</v>
      </c>
      <c r="D8" s="7"/>
      <c r="E8" s="14">
        <v>211197959</v>
      </c>
      <c r="F8" s="7"/>
      <c r="G8" s="14">
        <v>250</v>
      </c>
      <c r="H8" s="7"/>
      <c r="I8" s="14">
        <v>52799489750</v>
      </c>
      <c r="J8" s="7"/>
      <c r="K8" s="14">
        <v>7480703721</v>
      </c>
      <c r="L8" s="7"/>
      <c r="M8" s="14">
        <v>45318786029</v>
      </c>
      <c r="N8" s="7"/>
      <c r="O8" s="14">
        <v>52799489750</v>
      </c>
      <c r="P8" s="7"/>
      <c r="Q8" s="14">
        <v>7480703721</v>
      </c>
      <c r="R8" s="7"/>
      <c r="S8" s="14">
        <v>45318786029</v>
      </c>
      <c r="T8" s="7"/>
      <c r="U8" s="7"/>
      <c r="V8" s="7"/>
      <c r="W8" s="7"/>
    </row>
    <row r="9" spans="1:23" ht="24.75" x14ac:dyDescent="0.6">
      <c r="A9" s="15" t="s">
        <v>21</v>
      </c>
      <c r="B9" s="7"/>
      <c r="C9" s="7" t="s">
        <v>200</v>
      </c>
      <c r="D9" s="7"/>
      <c r="E9" s="14">
        <v>138883168</v>
      </c>
      <c r="F9" s="7"/>
      <c r="G9" s="14">
        <v>375</v>
      </c>
      <c r="H9" s="7"/>
      <c r="I9" s="14">
        <v>52081188000</v>
      </c>
      <c r="J9" s="7"/>
      <c r="K9" s="14">
        <v>6927663962</v>
      </c>
      <c r="L9" s="7"/>
      <c r="M9" s="14">
        <v>45153524038</v>
      </c>
      <c r="N9" s="7"/>
      <c r="O9" s="14">
        <v>52081188000</v>
      </c>
      <c r="P9" s="7"/>
      <c r="Q9" s="14">
        <v>6927663962</v>
      </c>
      <c r="R9" s="7"/>
      <c r="S9" s="14">
        <v>45153524038</v>
      </c>
      <c r="T9" s="7"/>
      <c r="U9" s="7"/>
      <c r="V9" s="7"/>
      <c r="W9" s="7"/>
    </row>
    <row r="10" spans="1:23" ht="24.75" x14ac:dyDescent="0.6">
      <c r="A10" s="15" t="s">
        <v>36</v>
      </c>
      <c r="B10" s="7"/>
      <c r="C10" s="7" t="s">
        <v>36</v>
      </c>
      <c r="D10" s="7"/>
      <c r="E10" s="7" t="s">
        <v>36</v>
      </c>
      <c r="F10" s="7"/>
      <c r="G10" s="7" t="s">
        <v>36</v>
      </c>
      <c r="H10" s="7"/>
      <c r="I10" s="13">
        <f>SUM(I8:I9)</f>
        <v>104880677750</v>
      </c>
      <c r="J10" s="7"/>
      <c r="K10" s="13">
        <f>SUM(K8:K9)</f>
        <v>14408367683</v>
      </c>
      <c r="L10" s="7"/>
      <c r="M10" s="13">
        <f>SUM(M8:M9)</f>
        <v>90472310067</v>
      </c>
      <c r="N10" s="7"/>
      <c r="O10" s="13">
        <f>SUM(O8:O9)</f>
        <v>104880677750</v>
      </c>
      <c r="P10" s="7"/>
      <c r="Q10" s="13">
        <f>SUM(Q8:Q9)</f>
        <v>14408367683</v>
      </c>
      <c r="R10" s="7"/>
      <c r="S10" s="13">
        <f>SUM(S8:S9)</f>
        <v>90472310067</v>
      </c>
      <c r="T10" s="7"/>
      <c r="U10" s="7"/>
      <c r="V10" s="7"/>
      <c r="W10" s="7"/>
    </row>
    <row r="11" spans="1:23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x14ac:dyDescent="0.5500000000000000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70"/>
  <sheetViews>
    <sheetView rightToLeft="1" topLeftCell="A52" workbookViewId="0">
      <selection activeCell="K73" sqref="K73"/>
    </sheetView>
  </sheetViews>
  <sheetFormatPr defaultRowHeight="24" x14ac:dyDescent="0.55000000000000004"/>
  <cols>
    <col min="1" max="1" width="27.8554687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</row>
    <row r="3" spans="1:11" ht="24.75" x14ac:dyDescent="0.55000000000000004">
      <c r="A3" s="27" t="s">
        <v>186</v>
      </c>
      <c r="B3" s="27" t="s">
        <v>186</v>
      </c>
      <c r="C3" s="27" t="s">
        <v>186</v>
      </c>
      <c r="D3" s="27" t="s">
        <v>186</v>
      </c>
      <c r="E3" s="27" t="s">
        <v>186</v>
      </c>
      <c r="F3" s="27" t="s">
        <v>186</v>
      </c>
      <c r="G3" s="27" t="s">
        <v>186</v>
      </c>
      <c r="H3" s="27" t="s">
        <v>186</v>
      </c>
      <c r="I3" s="27" t="s">
        <v>186</v>
      </c>
      <c r="J3" s="27" t="s">
        <v>186</v>
      </c>
      <c r="K3" s="27" t="s">
        <v>186</v>
      </c>
    </row>
    <row r="4" spans="1:11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</row>
    <row r="6" spans="1:11" ht="24.75" x14ac:dyDescent="0.55000000000000004">
      <c r="A6" s="26" t="s">
        <v>211</v>
      </c>
      <c r="B6" s="26" t="s">
        <v>211</v>
      </c>
      <c r="C6" s="26" t="s">
        <v>211</v>
      </c>
      <c r="E6" s="26" t="s">
        <v>188</v>
      </c>
      <c r="F6" s="26" t="s">
        <v>188</v>
      </c>
      <c r="G6" s="26" t="s">
        <v>188</v>
      </c>
      <c r="I6" s="26" t="s">
        <v>189</v>
      </c>
      <c r="J6" s="26" t="s">
        <v>189</v>
      </c>
      <c r="K6" s="26" t="s">
        <v>189</v>
      </c>
    </row>
    <row r="7" spans="1:11" ht="24.75" x14ac:dyDescent="0.55000000000000004">
      <c r="A7" s="26" t="s">
        <v>212</v>
      </c>
      <c r="C7" s="26" t="s">
        <v>115</v>
      </c>
      <c r="E7" s="26" t="s">
        <v>213</v>
      </c>
      <c r="G7" s="26" t="s">
        <v>214</v>
      </c>
      <c r="I7" s="26" t="s">
        <v>213</v>
      </c>
      <c r="K7" s="26" t="s">
        <v>214</v>
      </c>
    </row>
    <row r="8" spans="1:11" x14ac:dyDescent="0.55000000000000004">
      <c r="A8" s="1" t="s">
        <v>120</v>
      </c>
      <c r="C8" s="7" t="s">
        <v>121</v>
      </c>
      <c r="D8" s="7"/>
      <c r="E8" s="14">
        <v>25724</v>
      </c>
      <c r="F8" s="7"/>
      <c r="G8" s="9">
        <f>E8/$E$69</f>
        <v>2.8163685092722122E-7</v>
      </c>
      <c r="H8" s="7"/>
      <c r="I8" s="14">
        <v>25724</v>
      </c>
      <c r="J8" s="7"/>
      <c r="K8" s="9">
        <f>I8/$I$69</f>
        <v>2.8163685092722122E-7</v>
      </c>
    </row>
    <row r="9" spans="1:11" x14ac:dyDescent="0.55000000000000004">
      <c r="A9" s="1" t="s">
        <v>120</v>
      </c>
      <c r="C9" s="7" t="s">
        <v>123</v>
      </c>
      <c r="D9" s="7"/>
      <c r="E9" s="14">
        <v>45708</v>
      </c>
      <c r="F9" s="7"/>
      <c r="G9" s="9">
        <f t="shared" ref="G9:G68" si="0">E9/$E$69</f>
        <v>5.0042983914560056E-7</v>
      </c>
      <c r="H9" s="7"/>
      <c r="I9" s="14">
        <v>45708</v>
      </c>
      <c r="J9" s="7"/>
      <c r="K9" s="9">
        <f t="shared" ref="K9:K68" si="1">I9/$I$69</f>
        <v>5.0042983914560056E-7</v>
      </c>
    </row>
    <row r="10" spans="1:11" x14ac:dyDescent="0.55000000000000004">
      <c r="A10" s="1" t="s">
        <v>120</v>
      </c>
      <c r="C10" s="7" t="s">
        <v>124</v>
      </c>
      <c r="D10" s="7"/>
      <c r="E10" s="14">
        <v>50584</v>
      </c>
      <c r="F10" s="7"/>
      <c r="G10" s="9">
        <f t="shared" si="0"/>
        <v>5.5381427722370385E-7</v>
      </c>
      <c r="H10" s="7"/>
      <c r="I10" s="14">
        <v>50584</v>
      </c>
      <c r="J10" s="7"/>
      <c r="K10" s="9">
        <f t="shared" si="1"/>
        <v>5.5381427722370385E-7</v>
      </c>
    </row>
    <row r="11" spans="1:11" x14ac:dyDescent="0.55000000000000004">
      <c r="A11" s="1" t="s">
        <v>120</v>
      </c>
      <c r="C11" s="7" t="s">
        <v>125</v>
      </c>
      <c r="D11" s="7"/>
      <c r="E11" s="14">
        <v>49266</v>
      </c>
      <c r="F11" s="7"/>
      <c r="G11" s="9">
        <f t="shared" si="0"/>
        <v>5.3938427529857255E-7</v>
      </c>
      <c r="H11" s="7"/>
      <c r="I11" s="14">
        <v>49266</v>
      </c>
      <c r="J11" s="7"/>
      <c r="K11" s="9">
        <f t="shared" si="1"/>
        <v>5.3938427529857255E-7</v>
      </c>
    </row>
    <row r="12" spans="1:11" x14ac:dyDescent="0.55000000000000004">
      <c r="A12" s="1" t="s">
        <v>126</v>
      </c>
      <c r="C12" s="7" t="s">
        <v>127</v>
      </c>
      <c r="D12" s="7"/>
      <c r="E12" s="14">
        <v>61797204</v>
      </c>
      <c r="F12" s="7"/>
      <c r="G12" s="9">
        <f t="shared" si="0"/>
        <v>6.7658101114395424E-4</v>
      </c>
      <c r="H12" s="7"/>
      <c r="I12" s="14">
        <v>61797204</v>
      </c>
      <c r="J12" s="7"/>
      <c r="K12" s="9">
        <f t="shared" si="1"/>
        <v>6.7658101114395424E-4</v>
      </c>
    </row>
    <row r="13" spans="1:11" x14ac:dyDescent="0.55000000000000004">
      <c r="A13" s="1" t="s">
        <v>126</v>
      </c>
      <c r="C13" s="7" t="s">
        <v>128</v>
      </c>
      <c r="D13" s="7"/>
      <c r="E13" s="14">
        <v>5191973173</v>
      </c>
      <c r="F13" s="7"/>
      <c r="G13" s="9">
        <f t="shared" si="0"/>
        <v>5.6843841336585786E-2</v>
      </c>
      <c r="H13" s="7"/>
      <c r="I13" s="14">
        <v>5191973173</v>
      </c>
      <c r="J13" s="7"/>
      <c r="K13" s="9">
        <f t="shared" si="1"/>
        <v>5.6843841336585786E-2</v>
      </c>
    </row>
    <row r="14" spans="1:11" x14ac:dyDescent="0.55000000000000004">
      <c r="A14" s="1" t="s">
        <v>126</v>
      </c>
      <c r="C14" s="7" t="s">
        <v>129</v>
      </c>
      <c r="D14" s="7"/>
      <c r="E14" s="14">
        <v>872594883</v>
      </c>
      <c r="F14" s="7"/>
      <c r="G14" s="9">
        <f t="shared" si="0"/>
        <v>9.5535249177160254E-3</v>
      </c>
      <c r="H14" s="7"/>
      <c r="I14" s="14">
        <v>872594883</v>
      </c>
      <c r="J14" s="7"/>
      <c r="K14" s="9">
        <f t="shared" si="1"/>
        <v>9.5535249177160254E-3</v>
      </c>
    </row>
    <row r="15" spans="1:11" x14ac:dyDescent="0.55000000000000004">
      <c r="A15" s="1" t="s">
        <v>126</v>
      </c>
      <c r="C15" s="7" t="s">
        <v>130</v>
      </c>
      <c r="D15" s="7"/>
      <c r="E15" s="14">
        <v>402428461</v>
      </c>
      <c r="F15" s="7"/>
      <c r="G15" s="9">
        <f t="shared" si="0"/>
        <v>4.4059510371453918E-3</v>
      </c>
      <c r="H15" s="7"/>
      <c r="I15" s="14">
        <v>402428461</v>
      </c>
      <c r="J15" s="7"/>
      <c r="K15" s="9">
        <f t="shared" si="1"/>
        <v>4.4059510371453918E-3</v>
      </c>
    </row>
    <row r="16" spans="1:11" x14ac:dyDescent="0.55000000000000004">
      <c r="A16" s="1" t="s">
        <v>126</v>
      </c>
      <c r="C16" s="7" t="s">
        <v>131</v>
      </c>
      <c r="D16" s="7"/>
      <c r="E16" s="14">
        <v>25622442</v>
      </c>
      <c r="F16" s="7"/>
      <c r="G16" s="9">
        <f t="shared" si="0"/>
        <v>2.805249524936002E-4</v>
      </c>
      <c r="H16" s="7"/>
      <c r="I16" s="14">
        <v>25622442</v>
      </c>
      <c r="J16" s="7"/>
      <c r="K16" s="9">
        <f t="shared" si="1"/>
        <v>2.805249524936002E-4</v>
      </c>
    </row>
    <row r="17" spans="1:11" x14ac:dyDescent="0.55000000000000004">
      <c r="A17" s="1" t="s">
        <v>126</v>
      </c>
      <c r="C17" s="7" t="s">
        <v>132</v>
      </c>
      <c r="D17" s="7"/>
      <c r="E17" s="14">
        <v>31665535</v>
      </c>
      <c r="F17" s="7"/>
      <c r="G17" s="9">
        <f t="shared" si="0"/>
        <v>3.4668720107003989E-4</v>
      </c>
      <c r="H17" s="7"/>
      <c r="I17" s="14">
        <v>31665535</v>
      </c>
      <c r="J17" s="7"/>
      <c r="K17" s="9">
        <f t="shared" si="1"/>
        <v>3.4668720107003989E-4</v>
      </c>
    </row>
    <row r="18" spans="1:11" x14ac:dyDescent="0.55000000000000004">
      <c r="A18" s="1" t="s">
        <v>126</v>
      </c>
      <c r="C18" s="7" t="s">
        <v>133</v>
      </c>
      <c r="D18" s="7"/>
      <c r="E18" s="14">
        <v>108657891</v>
      </c>
      <c r="F18" s="7"/>
      <c r="G18" s="9">
        <f t="shared" si="0"/>
        <v>1.1896309380202634E-3</v>
      </c>
      <c r="H18" s="7"/>
      <c r="I18" s="14">
        <v>108657891</v>
      </c>
      <c r="J18" s="7"/>
      <c r="K18" s="9">
        <f t="shared" si="1"/>
        <v>1.1896309380202634E-3</v>
      </c>
    </row>
    <row r="19" spans="1:11" x14ac:dyDescent="0.55000000000000004">
      <c r="A19" s="1" t="s">
        <v>126</v>
      </c>
      <c r="C19" s="7" t="s">
        <v>134</v>
      </c>
      <c r="D19" s="7"/>
      <c r="E19" s="14">
        <v>59940854</v>
      </c>
      <c r="F19" s="7"/>
      <c r="G19" s="9">
        <f t="shared" si="0"/>
        <v>6.5625693369803808E-4</v>
      </c>
      <c r="H19" s="7"/>
      <c r="I19" s="14">
        <v>59940854</v>
      </c>
      <c r="J19" s="7"/>
      <c r="K19" s="9">
        <f t="shared" si="1"/>
        <v>6.5625693369803808E-4</v>
      </c>
    </row>
    <row r="20" spans="1:11" x14ac:dyDescent="0.55000000000000004">
      <c r="A20" s="1" t="s">
        <v>126</v>
      </c>
      <c r="C20" s="7" t="s">
        <v>135</v>
      </c>
      <c r="D20" s="7"/>
      <c r="E20" s="14">
        <v>168507610</v>
      </c>
      <c r="F20" s="7"/>
      <c r="G20" s="9">
        <f t="shared" si="0"/>
        <v>1.8448900885426967E-3</v>
      </c>
      <c r="H20" s="7"/>
      <c r="I20" s="14">
        <v>168507610</v>
      </c>
      <c r="J20" s="7"/>
      <c r="K20" s="9">
        <f t="shared" si="1"/>
        <v>1.8448900885426967E-3</v>
      </c>
    </row>
    <row r="21" spans="1:11" x14ac:dyDescent="0.55000000000000004">
      <c r="A21" s="1" t="s">
        <v>126</v>
      </c>
      <c r="C21" s="7" t="s">
        <v>136</v>
      </c>
      <c r="D21" s="7"/>
      <c r="E21" s="14">
        <v>64724360</v>
      </c>
      <c r="F21" s="7"/>
      <c r="G21" s="9">
        <f t="shared" si="0"/>
        <v>7.0862870971387805E-4</v>
      </c>
      <c r="H21" s="7"/>
      <c r="I21" s="14">
        <v>64724360</v>
      </c>
      <c r="J21" s="7"/>
      <c r="K21" s="9">
        <f t="shared" si="1"/>
        <v>7.0862870971387805E-4</v>
      </c>
    </row>
    <row r="22" spans="1:11" x14ac:dyDescent="0.55000000000000004">
      <c r="A22" s="1" t="s">
        <v>126</v>
      </c>
      <c r="C22" s="7" t="s">
        <v>137</v>
      </c>
      <c r="D22" s="7"/>
      <c r="E22" s="14">
        <v>100932352</v>
      </c>
      <c r="F22" s="7"/>
      <c r="G22" s="9">
        <f t="shared" si="0"/>
        <v>1.1050485839666389E-3</v>
      </c>
      <c r="H22" s="7"/>
      <c r="I22" s="14">
        <v>100932352</v>
      </c>
      <c r="J22" s="7"/>
      <c r="K22" s="9">
        <f t="shared" si="1"/>
        <v>1.1050485839666389E-3</v>
      </c>
    </row>
    <row r="23" spans="1:11" x14ac:dyDescent="0.55000000000000004">
      <c r="A23" s="1" t="s">
        <v>126</v>
      </c>
      <c r="C23" s="7" t="s">
        <v>138</v>
      </c>
      <c r="D23" s="7"/>
      <c r="E23" s="14">
        <v>19363884</v>
      </c>
      <c r="F23" s="7"/>
      <c r="G23" s="9">
        <f t="shared" si="0"/>
        <v>2.1200370515782942E-4</v>
      </c>
      <c r="H23" s="7"/>
      <c r="I23" s="14">
        <v>19363884</v>
      </c>
      <c r="J23" s="7"/>
      <c r="K23" s="9">
        <f t="shared" si="1"/>
        <v>2.1200370515782942E-4</v>
      </c>
    </row>
    <row r="24" spans="1:11" x14ac:dyDescent="0.55000000000000004">
      <c r="A24" s="1" t="s">
        <v>126</v>
      </c>
      <c r="C24" s="7" t="s">
        <v>139</v>
      </c>
      <c r="D24" s="7"/>
      <c r="E24" s="14">
        <v>304761979</v>
      </c>
      <c r="F24" s="7"/>
      <c r="G24" s="9">
        <f t="shared" si="0"/>
        <v>3.3366585308625377E-3</v>
      </c>
      <c r="H24" s="7"/>
      <c r="I24" s="14">
        <v>304761979</v>
      </c>
      <c r="J24" s="7"/>
      <c r="K24" s="9">
        <f t="shared" si="1"/>
        <v>3.3366585308625377E-3</v>
      </c>
    </row>
    <row r="25" spans="1:11" x14ac:dyDescent="0.55000000000000004">
      <c r="A25" s="1" t="s">
        <v>126</v>
      </c>
      <c r="C25" s="7" t="s">
        <v>140</v>
      </c>
      <c r="D25" s="7"/>
      <c r="E25" s="14">
        <v>147974099</v>
      </c>
      <c r="F25" s="7"/>
      <c r="G25" s="9">
        <f t="shared" si="0"/>
        <v>1.6200808296203107E-3</v>
      </c>
      <c r="H25" s="7"/>
      <c r="I25" s="14">
        <v>147974099</v>
      </c>
      <c r="J25" s="7"/>
      <c r="K25" s="9">
        <f t="shared" si="1"/>
        <v>1.6200808296203107E-3</v>
      </c>
    </row>
    <row r="26" spans="1:11" x14ac:dyDescent="0.55000000000000004">
      <c r="A26" s="1" t="s">
        <v>141</v>
      </c>
      <c r="C26" s="7" t="s">
        <v>142</v>
      </c>
      <c r="D26" s="7"/>
      <c r="E26" s="14">
        <v>43908</v>
      </c>
      <c r="F26" s="7"/>
      <c r="G26" s="9">
        <f t="shared" si="0"/>
        <v>4.8072270449822848E-7</v>
      </c>
      <c r="H26" s="7"/>
      <c r="I26" s="14">
        <v>43908</v>
      </c>
      <c r="J26" s="7"/>
      <c r="K26" s="9">
        <f t="shared" si="1"/>
        <v>4.8072270449822848E-7</v>
      </c>
    </row>
    <row r="27" spans="1:11" x14ac:dyDescent="0.55000000000000004">
      <c r="A27" s="1" t="s">
        <v>126</v>
      </c>
      <c r="C27" s="7" t="s">
        <v>143</v>
      </c>
      <c r="D27" s="7"/>
      <c r="E27" s="14">
        <v>124687470</v>
      </c>
      <c r="F27" s="7"/>
      <c r="G27" s="9">
        <f t="shared" si="0"/>
        <v>1.3651293111834229E-3</v>
      </c>
      <c r="H27" s="7"/>
      <c r="I27" s="14">
        <v>124687470</v>
      </c>
      <c r="J27" s="7"/>
      <c r="K27" s="9">
        <f t="shared" si="1"/>
        <v>1.3651293111834229E-3</v>
      </c>
    </row>
    <row r="28" spans="1:11" x14ac:dyDescent="0.55000000000000004">
      <c r="A28" s="1" t="s">
        <v>126</v>
      </c>
      <c r="C28" s="7" t="s">
        <v>144</v>
      </c>
      <c r="D28" s="7"/>
      <c r="E28" s="14">
        <v>96932532</v>
      </c>
      <c r="F28" s="7"/>
      <c r="G28" s="9">
        <f t="shared" si="0"/>
        <v>1.0612569221303879E-3</v>
      </c>
      <c r="H28" s="7"/>
      <c r="I28" s="14">
        <v>96932532</v>
      </c>
      <c r="J28" s="7"/>
      <c r="K28" s="9">
        <f t="shared" si="1"/>
        <v>1.0612569221303879E-3</v>
      </c>
    </row>
    <row r="29" spans="1:11" x14ac:dyDescent="0.55000000000000004">
      <c r="A29" s="1" t="s">
        <v>145</v>
      </c>
      <c r="C29" s="7" t="s">
        <v>146</v>
      </c>
      <c r="D29" s="7"/>
      <c r="E29" s="14">
        <v>725750</v>
      </c>
      <c r="F29" s="7"/>
      <c r="G29" s="9">
        <f t="shared" si="0"/>
        <v>7.9458072057390295E-6</v>
      </c>
      <c r="H29" s="7"/>
      <c r="I29" s="14">
        <v>725750</v>
      </c>
      <c r="J29" s="7"/>
      <c r="K29" s="9">
        <f t="shared" si="1"/>
        <v>7.9458072057390295E-6</v>
      </c>
    </row>
    <row r="30" spans="1:11" x14ac:dyDescent="0.55000000000000004">
      <c r="A30" s="1" t="s">
        <v>126</v>
      </c>
      <c r="C30" s="7" t="s">
        <v>147</v>
      </c>
      <c r="D30" s="7"/>
      <c r="E30" s="14">
        <v>240146771</v>
      </c>
      <c r="F30" s="7"/>
      <c r="G30" s="9">
        <f t="shared" si="0"/>
        <v>2.6292248617936762E-3</v>
      </c>
      <c r="H30" s="7"/>
      <c r="I30" s="14">
        <v>240146771</v>
      </c>
      <c r="J30" s="7"/>
      <c r="K30" s="9">
        <f t="shared" si="1"/>
        <v>2.6292248617936762E-3</v>
      </c>
    </row>
    <row r="31" spans="1:11" x14ac:dyDescent="0.55000000000000004">
      <c r="A31" s="1" t="s">
        <v>126</v>
      </c>
      <c r="C31" s="7" t="s">
        <v>148</v>
      </c>
      <c r="D31" s="7"/>
      <c r="E31" s="14">
        <v>440139466</v>
      </c>
      <c r="F31" s="7"/>
      <c r="G31" s="9">
        <f t="shared" si="0"/>
        <v>4.8188265111580144E-3</v>
      </c>
      <c r="H31" s="7"/>
      <c r="I31" s="14">
        <v>440139466</v>
      </c>
      <c r="J31" s="7"/>
      <c r="K31" s="9">
        <f t="shared" si="1"/>
        <v>4.8188265111580144E-3</v>
      </c>
    </row>
    <row r="32" spans="1:11" x14ac:dyDescent="0.55000000000000004">
      <c r="A32" s="1" t="s">
        <v>126</v>
      </c>
      <c r="C32" s="7" t="s">
        <v>149</v>
      </c>
      <c r="D32" s="7"/>
      <c r="E32" s="14">
        <v>10875087</v>
      </c>
      <c r="F32" s="7"/>
      <c r="G32" s="9">
        <f t="shared" si="0"/>
        <v>1.1906489100604733E-4</v>
      </c>
      <c r="H32" s="7"/>
      <c r="I32" s="14">
        <v>10875087</v>
      </c>
      <c r="J32" s="7"/>
      <c r="K32" s="9">
        <f t="shared" si="1"/>
        <v>1.1906489100604733E-4</v>
      </c>
    </row>
    <row r="33" spans="1:11" x14ac:dyDescent="0.55000000000000004">
      <c r="A33" s="1" t="s">
        <v>126</v>
      </c>
      <c r="C33" s="7" t="s">
        <v>150</v>
      </c>
      <c r="D33" s="7"/>
      <c r="E33" s="14">
        <v>309305856</v>
      </c>
      <c r="F33" s="7"/>
      <c r="G33" s="9">
        <f t="shared" si="0"/>
        <v>3.3864067507848139E-3</v>
      </c>
      <c r="H33" s="7"/>
      <c r="I33" s="14">
        <v>309305856</v>
      </c>
      <c r="J33" s="7"/>
      <c r="K33" s="9">
        <f t="shared" si="1"/>
        <v>3.3864067507848139E-3</v>
      </c>
    </row>
    <row r="34" spans="1:11" x14ac:dyDescent="0.55000000000000004">
      <c r="A34" s="1" t="s">
        <v>126</v>
      </c>
      <c r="C34" s="7" t="s">
        <v>151</v>
      </c>
      <c r="D34" s="7"/>
      <c r="E34" s="14">
        <v>691498553</v>
      </c>
      <c r="F34" s="7"/>
      <c r="G34" s="9">
        <f t="shared" si="0"/>
        <v>7.5708083846855144E-3</v>
      </c>
      <c r="H34" s="7"/>
      <c r="I34" s="14">
        <v>691498553</v>
      </c>
      <c r="J34" s="7"/>
      <c r="K34" s="9">
        <f t="shared" si="1"/>
        <v>7.5708083846855144E-3</v>
      </c>
    </row>
    <row r="35" spans="1:11" x14ac:dyDescent="0.55000000000000004">
      <c r="A35" s="1" t="s">
        <v>145</v>
      </c>
      <c r="C35" s="7" t="s">
        <v>152</v>
      </c>
      <c r="D35" s="7"/>
      <c r="E35" s="14">
        <v>43363835</v>
      </c>
      <c r="F35" s="7"/>
      <c r="G35" s="9">
        <f t="shared" si="0"/>
        <v>4.7476496398412448E-4</v>
      </c>
      <c r="H35" s="7"/>
      <c r="I35" s="14">
        <v>43363835</v>
      </c>
      <c r="J35" s="7"/>
      <c r="K35" s="9">
        <f t="shared" si="1"/>
        <v>4.7476496398412448E-4</v>
      </c>
    </row>
    <row r="36" spans="1:11" x14ac:dyDescent="0.55000000000000004">
      <c r="A36" s="1" t="s">
        <v>126</v>
      </c>
      <c r="C36" s="7" t="s">
        <v>153</v>
      </c>
      <c r="D36" s="7"/>
      <c r="E36" s="14">
        <v>132923027</v>
      </c>
      <c r="F36" s="7"/>
      <c r="G36" s="9">
        <f t="shared" si="0"/>
        <v>1.4552955504584823E-3</v>
      </c>
      <c r="H36" s="7"/>
      <c r="I36" s="14">
        <v>132923027</v>
      </c>
      <c r="J36" s="7"/>
      <c r="K36" s="9">
        <f t="shared" si="1"/>
        <v>1.4552955504584823E-3</v>
      </c>
    </row>
    <row r="37" spans="1:11" x14ac:dyDescent="0.55000000000000004">
      <c r="A37" s="1" t="s">
        <v>126</v>
      </c>
      <c r="C37" s="7" t="s">
        <v>154</v>
      </c>
      <c r="D37" s="7"/>
      <c r="E37" s="14">
        <v>96669051</v>
      </c>
      <c r="F37" s="7"/>
      <c r="G37" s="9">
        <f t="shared" si="0"/>
        <v>1.0583722246059301E-3</v>
      </c>
      <c r="H37" s="7"/>
      <c r="I37" s="14">
        <v>96669051</v>
      </c>
      <c r="J37" s="7"/>
      <c r="K37" s="9">
        <f t="shared" si="1"/>
        <v>1.0583722246059301E-3</v>
      </c>
    </row>
    <row r="38" spans="1:11" x14ac:dyDescent="0.55000000000000004">
      <c r="A38" s="1" t="s">
        <v>126</v>
      </c>
      <c r="C38" s="7" t="s">
        <v>155</v>
      </c>
      <c r="D38" s="7"/>
      <c r="E38" s="14">
        <v>120911616</v>
      </c>
      <c r="F38" s="7"/>
      <c r="G38" s="9">
        <f t="shared" si="0"/>
        <v>1.3237897205240793E-3</v>
      </c>
      <c r="H38" s="7"/>
      <c r="I38" s="14">
        <v>120911616</v>
      </c>
      <c r="J38" s="7"/>
      <c r="K38" s="9">
        <f t="shared" si="1"/>
        <v>1.3237897205240793E-3</v>
      </c>
    </row>
    <row r="39" spans="1:11" x14ac:dyDescent="0.55000000000000004">
      <c r="A39" s="1" t="s">
        <v>126</v>
      </c>
      <c r="C39" s="7" t="s">
        <v>156</v>
      </c>
      <c r="D39" s="7"/>
      <c r="E39" s="14">
        <v>18312858</v>
      </c>
      <c r="F39" s="7"/>
      <c r="G39" s="9">
        <f t="shared" si="0"/>
        <v>2.0049664354678006E-4</v>
      </c>
      <c r="H39" s="7"/>
      <c r="I39" s="14">
        <v>18312858</v>
      </c>
      <c r="J39" s="7"/>
      <c r="K39" s="9">
        <f t="shared" si="1"/>
        <v>2.0049664354678006E-4</v>
      </c>
    </row>
    <row r="40" spans="1:11" x14ac:dyDescent="0.55000000000000004">
      <c r="A40" s="1" t="s">
        <v>126</v>
      </c>
      <c r="C40" s="7" t="s">
        <v>157</v>
      </c>
      <c r="D40" s="7"/>
      <c r="E40" s="14">
        <v>297648942</v>
      </c>
      <c r="F40" s="7"/>
      <c r="G40" s="9">
        <f t="shared" si="0"/>
        <v>3.2587820986899048E-3</v>
      </c>
      <c r="H40" s="7"/>
      <c r="I40" s="14">
        <v>297648942</v>
      </c>
      <c r="J40" s="7"/>
      <c r="K40" s="9">
        <f t="shared" si="1"/>
        <v>3.2587820986899048E-3</v>
      </c>
    </row>
    <row r="41" spans="1:11" x14ac:dyDescent="0.55000000000000004">
      <c r="A41" s="1" t="s">
        <v>126</v>
      </c>
      <c r="C41" s="7" t="s">
        <v>158</v>
      </c>
      <c r="D41" s="7"/>
      <c r="E41" s="14">
        <v>113720537</v>
      </c>
      <c r="F41" s="7"/>
      <c r="G41" s="9">
        <f t="shared" si="0"/>
        <v>1.2450588526835853E-3</v>
      </c>
      <c r="H41" s="7"/>
      <c r="I41" s="14">
        <v>113720537</v>
      </c>
      <c r="J41" s="7"/>
      <c r="K41" s="9">
        <f t="shared" si="1"/>
        <v>1.2450588526835853E-3</v>
      </c>
    </row>
    <row r="42" spans="1:11" x14ac:dyDescent="0.55000000000000004">
      <c r="A42" s="1" t="s">
        <v>126</v>
      </c>
      <c r="C42" s="7" t="s">
        <v>159</v>
      </c>
      <c r="D42" s="7"/>
      <c r="E42" s="14">
        <v>23846519</v>
      </c>
      <c r="F42" s="7"/>
      <c r="G42" s="9">
        <f t="shared" si="0"/>
        <v>2.6108142266895304E-4</v>
      </c>
      <c r="H42" s="7"/>
      <c r="I42" s="14">
        <v>23846519</v>
      </c>
      <c r="J42" s="7"/>
      <c r="K42" s="9">
        <f t="shared" si="1"/>
        <v>2.6108142266895304E-4</v>
      </c>
    </row>
    <row r="43" spans="1:11" x14ac:dyDescent="0.55000000000000004">
      <c r="A43" s="1" t="s">
        <v>126</v>
      </c>
      <c r="C43" s="7" t="s">
        <v>160</v>
      </c>
      <c r="D43" s="7"/>
      <c r="E43" s="14">
        <v>13216189</v>
      </c>
      <c r="F43" s="7"/>
      <c r="G43" s="9">
        <f t="shared" si="0"/>
        <v>1.4469623119339842E-4</v>
      </c>
      <c r="H43" s="7"/>
      <c r="I43" s="14">
        <v>13216189</v>
      </c>
      <c r="J43" s="7"/>
      <c r="K43" s="9">
        <f t="shared" si="1"/>
        <v>1.4469623119339842E-4</v>
      </c>
    </row>
    <row r="44" spans="1:11" x14ac:dyDescent="0.55000000000000004">
      <c r="A44" s="1" t="s">
        <v>145</v>
      </c>
      <c r="C44" s="7" t="s">
        <v>161</v>
      </c>
      <c r="D44" s="7"/>
      <c r="E44" s="14">
        <v>4178630120</v>
      </c>
      <c r="F44" s="7"/>
      <c r="G44" s="9">
        <f t="shared" si="0"/>
        <v>4.5749348009113532E-2</v>
      </c>
      <c r="H44" s="7"/>
      <c r="I44" s="14">
        <v>4178630120</v>
      </c>
      <c r="J44" s="7"/>
      <c r="K44" s="9">
        <f t="shared" si="1"/>
        <v>4.5749348009113532E-2</v>
      </c>
    </row>
    <row r="45" spans="1:11" x14ac:dyDescent="0.55000000000000004">
      <c r="A45" s="1" t="s">
        <v>145</v>
      </c>
      <c r="C45" s="7" t="s">
        <v>162</v>
      </c>
      <c r="D45" s="7"/>
      <c r="E45" s="14">
        <v>4382465753</v>
      </c>
      <c r="F45" s="7"/>
      <c r="G45" s="9">
        <f t="shared" si="0"/>
        <v>4.7981023712148706E-2</v>
      </c>
      <c r="H45" s="7"/>
      <c r="I45" s="14">
        <v>4382465753</v>
      </c>
      <c r="J45" s="7"/>
      <c r="K45" s="9">
        <f t="shared" si="1"/>
        <v>4.7981023712148706E-2</v>
      </c>
    </row>
    <row r="46" spans="1:11" x14ac:dyDescent="0.55000000000000004">
      <c r="A46" s="1" t="s">
        <v>145</v>
      </c>
      <c r="C46" s="7" t="s">
        <v>163</v>
      </c>
      <c r="D46" s="7"/>
      <c r="E46" s="14">
        <v>3376027379</v>
      </c>
      <c r="F46" s="7"/>
      <c r="G46" s="9">
        <f t="shared" si="0"/>
        <v>3.6962125628426386E-2</v>
      </c>
      <c r="H46" s="7"/>
      <c r="I46" s="14">
        <v>3376027379</v>
      </c>
      <c r="J46" s="7"/>
      <c r="K46" s="9">
        <f t="shared" si="1"/>
        <v>3.6962125628426386E-2</v>
      </c>
    </row>
    <row r="47" spans="1:11" x14ac:dyDescent="0.55000000000000004">
      <c r="A47" s="1" t="s">
        <v>145</v>
      </c>
      <c r="C47" s="7" t="s">
        <v>164</v>
      </c>
      <c r="D47" s="7"/>
      <c r="E47" s="14">
        <v>5078054789</v>
      </c>
      <c r="F47" s="7"/>
      <c r="G47" s="9">
        <f t="shared" si="0"/>
        <v>5.5596616374197431E-2</v>
      </c>
      <c r="H47" s="7"/>
      <c r="I47" s="14">
        <v>5078054789</v>
      </c>
      <c r="J47" s="7"/>
      <c r="K47" s="9">
        <f t="shared" si="1"/>
        <v>5.5596616374197431E-2</v>
      </c>
    </row>
    <row r="48" spans="1:11" x14ac:dyDescent="0.55000000000000004">
      <c r="A48" s="1" t="s">
        <v>145</v>
      </c>
      <c r="C48" s="7" t="s">
        <v>165</v>
      </c>
      <c r="D48" s="7"/>
      <c r="E48" s="14">
        <v>937643825</v>
      </c>
      <c r="F48" s="7"/>
      <c r="G48" s="9">
        <f t="shared" si="0"/>
        <v>1.0265707283639966E-2</v>
      </c>
      <c r="H48" s="7"/>
      <c r="I48" s="14">
        <v>937643825</v>
      </c>
      <c r="J48" s="7"/>
      <c r="K48" s="9">
        <f t="shared" si="1"/>
        <v>1.0265707283639966E-2</v>
      </c>
    </row>
    <row r="49" spans="1:11" x14ac:dyDescent="0.55000000000000004">
      <c r="A49" s="1" t="s">
        <v>145</v>
      </c>
      <c r="C49" s="7" t="s">
        <v>166</v>
      </c>
      <c r="D49" s="7"/>
      <c r="E49" s="14">
        <v>3241890394</v>
      </c>
      <c r="F49" s="7"/>
      <c r="G49" s="9">
        <f t="shared" si="0"/>
        <v>3.5493539170322205E-2</v>
      </c>
      <c r="H49" s="7"/>
      <c r="I49" s="14">
        <v>3241890394</v>
      </c>
      <c r="J49" s="7"/>
      <c r="K49" s="9">
        <f t="shared" si="1"/>
        <v>3.5493539170322205E-2</v>
      </c>
    </row>
    <row r="50" spans="1:11" x14ac:dyDescent="0.55000000000000004">
      <c r="A50" s="1" t="s">
        <v>145</v>
      </c>
      <c r="C50" s="7" t="s">
        <v>167</v>
      </c>
      <c r="D50" s="7"/>
      <c r="E50" s="14">
        <v>343972590</v>
      </c>
      <c r="F50" s="7"/>
      <c r="G50" s="9">
        <f t="shared" si="0"/>
        <v>3.7659523034084975E-3</v>
      </c>
      <c r="H50" s="7"/>
      <c r="I50" s="14">
        <v>343972590</v>
      </c>
      <c r="J50" s="7"/>
      <c r="K50" s="9">
        <f t="shared" si="1"/>
        <v>3.7659523034084975E-3</v>
      </c>
    </row>
    <row r="51" spans="1:11" x14ac:dyDescent="0.55000000000000004">
      <c r="A51" s="1" t="s">
        <v>145</v>
      </c>
      <c r="C51" s="7" t="s">
        <v>168</v>
      </c>
      <c r="D51" s="7"/>
      <c r="E51" s="14">
        <v>611506837</v>
      </c>
      <c r="F51" s="7"/>
      <c r="G51" s="9">
        <f t="shared" si="0"/>
        <v>6.695026430304213E-3</v>
      </c>
      <c r="H51" s="7"/>
      <c r="I51" s="14">
        <v>611506837</v>
      </c>
      <c r="J51" s="7"/>
      <c r="K51" s="9">
        <f t="shared" si="1"/>
        <v>6.695026430304213E-3</v>
      </c>
    </row>
    <row r="52" spans="1:11" x14ac:dyDescent="0.55000000000000004">
      <c r="A52" s="1" t="s">
        <v>145</v>
      </c>
      <c r="C52" s="7" t="s">
        <v>169</v>
      </c>
      <c r="D52" s="7"/>
      <c r="E52" s="14">
        <v>652191761</v>
      </c>
      <c r="F52" s="7"/>
      <c r="G52" s="9">
        <f t="shared" si="0"/>
        <v>7.1404615832964891E-3</v>
      </c>
      <c r="H52" s="7"/>
      <c r="I52" s="14">
        <v>652191761</v>
      </c>
      <c r="J52" s="7"/>
      <c r="K52" s="9">
        <f t="shared" si="1"/>
        <v>7.1404615832964891E-3</v>
      </c>
    </row>
    <row r="53" spans="1:11" x14ac:dyDescent="0.55000000000000004">
      <c r="A53" s="1" t="s">
        <v>145</v>
      </c>
      <c r="C53" s="7" t="s">
        <v>170</v>
      </c>
      <c r="D53" s="7"/>
      <c r="E53" s="14">
        <v>4937260250</v>
      </c>
      <c r="F53" s="7"/>
      <c r="G53" s="9">
        <f t="shared" si="0"/>
        <v>5.4055140297704279E-2</v>
      </c>
      <c r="H53" s="7"/>
      <c r="I53" s="14">
        <v>4937260250</v>
      </c>
      <c r="J53" s="7"/>
      <c r="K53" s="9">
        <f t="shared" si="1"/>
        <v>5.4055140297704279E-2</v>
      </c>
    </row>
    <row r="54" spans="1:11" x14ac:dyDescent="0.55000000000000004">
      <c r="A54" s="1" t="s">
        <v>145</v>
      </c>
      <c r="C54" s="7" t="s">
        <v>171</v>
      </c>
      <c r="D54" s="7"/>
      <c r="E54" s="14">
        <v>8790410933</v>
      </c>
      <c r="F54" s="7"/>
      <c r="G54" s="9">
        <f t="shared" si="0"/>
        <v>9.6241006590201239E-2</v>
      </c>
      <c r="H54" s="7"/>
      <c r="I54" s="14">
        <v>8790410933</v>
      </c>
      <c r="J54" s="7"/>
      <c r="K54" s="9">
        <f t="shared" si="1"/>
        <v>9.6241006590201239E-2</v>
      </c>
    </row>
    <row r="55" spans="1:11" x14ac:dyDescent="0.55000000000000004">
      <c r="A55" s="1" t="s">
        <v>145</v>
      </c>
      <c r="C55" s="7" t="s">
        <v>172</v>
      </c>
      <c r="D55" s="7"/>
      <c r="E55" s="14">
        <v>3281013677</v>
      </c>
      <c r="F55" s="7"/>
      <c r="G55" s="9">
        <f t="shared" si="0"/>
        <v>3.5921876840282342E-2</v>
      </c>
      <c r="H55" s="7"/>
      <c r="I55" s="14">
        <v>3281013677</v>
      </c>
      <c r="J55" s="7"/>
      <c r="K55" s="9">
        <f t="shared" si="1"/>
        <v>3.5921876840282342E-2</v>
      </c>
    </row>
    <row r="56" spans="1:11" x14ac:dyDescent="0.55000000000000004">
      <c r="A56" s="1" t="s">
        <v>145</v>
      </c>
      <c r="C56" s="7" t="s">
        <v>173</v>
      </c>
      <c r="D56" s="7"/>
      <c r="E56" s="14">
        <v>5704849307</v>
      </c>
      <c r="F56" s="7"/>
      <c r="G56" s="9">
        <f t="shared" si="0"/>
        <v>6.2459018575564462E-2</v>
      </c>
      <c r="H56" s="7"/>
      <c r="I56" s="14">
        <v>5704849307</v>
      </c>
      <c r="J56" s="7"/>
      <c r="K56" s="9">
        <f t="shared" si="1"/>
        <v>6.2459018575564462E-2</v>
      </c>
    </row>
    <row r="57" spans="1:11" x14ac:dyDescent="0.55000000000000004">
      <c r="A57" s="1" t="s">
        <v>145</v>
      </c>
      <c r="C57" s="7" t="s">
        <v>174</v>
      </c>
      <c r="D57" s="7"/>
      <c r="E57" s="14">
        <v>3299589036</v>
      </c>
      <c r="F57" s="7"/>
      <c r="G57" s="9">
        <f t="shared" si="0"/>
        <v>3.6125247451913603E-2</v>
      </c>
      <c r="H57" s="7"/>
      <c r="I57" s="14">
        <v>3299589036</v>
      </c>
      <c r="J57" s="7"/>
      <c r="K57" s="9">
        <f t="shared" si="1"/>
        <v>3.6125247451913603E-2</v>
      </c>
    </row>
    <row r="58" spans="1:11" x14ac:dyDescent="0.55000000000000004">
      <c r="A58" s="1" t="s">
        <v>145</v>
      </c>
      <c r="C58" s="7" t="s">
        <v>175</v>
      </c>
      <c r="D58" s="7"/>
      <c r="E58" s="14">
        <v>71342439</v>
      </c>
      <c r="F58" s="7"/>
      <c r="G58" s="9">
        <f t="shared" si="0"/>
        <v>7.8108613969162541E-4</v>
      </c>
      <c r="H58" s="7"/>
      <c r="I58" s="14">
        <v>71342439</v>
      </c>
      <c r="J58" s="7"/>
      <c r="K58" s="9">
        <f t="shared" si="1"/>
        <v>7.8108613969162541E-4</v>
      </c>
    </row>
    <row r="59" spans="1:11" x14ac:dyDescent="0.55000000000000004">
      <c r="A59" s="1" t="s">
        <v>145</v>
      </c>
      <c r="C59" s="7" t="s">
        <v>176</v>
      </c>
      <c r="D59" s="7"/>
      <c r="E59" s="14">
        <v>8209479427</v>
      </c>
      <c r="F59" s="7"/>
      <c r="G59" s="9">
        <f t="shared" si="0"/>
        <v>8.9880731362622007E-2</v>
      </c>
      <c r="H59" s="7"/>
      <c r="I59" s="14">
        <v>8209479427</v>
      </c>
      <c r="J59" s="7"/>
      <c r="K59" s="9">
        <f t="shared" si="1"/>
        <v>8.9880731362622007E-2</v>
      </c>
    </row>
    <row r="60" spans="1:11" x14ac:dyDescent="0.55000000000000004">
      <c r="A60" s="1" t="s">
        <v>145</v>
      </c>
      <c r="C60" s="7" t="s">
        <v>177</v>
      </c>
      <c r="D60" s="7"/>
      <c r="E60" s="14">
        <v>431753403</v>
      </c>
      <c r="F60" s="7"/>
      <c r="G60" s="9">
        <f t="shared" si="0"/>
        <v>4.7270124707678223E-3</v>
      </c>
      <c r="H60" s="7"/>
      <c r="I60" s="14">
        <v>431753403</v>
      </c>
      <c r="J60" s="7"/>
      <c r="K60" s="9">
        <f t="shared" si="1"/>
        <v>4.7270124707678223E-3</v>
      </c>
    </row>
    <row r="61" spans="1:11" x14ac:dyDescent="0.55000000000000004">
      <c r="A61" s="1" t="s">
        <v>145</v>
      </c>
      <c r="C61" s="7" t="s">
        <v>178</v>
      </c>
      <c r="D61" s="7"/>
      <c r="E61" s="14">
        <v>205194518</v>
      </c>
      <c r="F61" s="7"/>
      <c r="G61" s="9">
        <f t="shared" si="0"/>
        <v>2.2465533306270024E-3</v>
      </c>
      <c r="H61" s="7"/>
      <c r="I61" s="14">
        <v>205194518</v>
      </c>
      <c r="J61" s="7"/>
      <c r="K61" s="9">
        <f t="shared" si="1"/>
        <v>2.2465533306270024E-3</v>
      </c>
    </row>
    <row r="62" spans="1:11" x14ac:dyDescent="0.55000000000000004">
      <c r="A62" s="1" t="s">
        <v>145</v>
      </c>
      <c r="C62" s="7" t="s">
        <v>179</v>
      </c>
      <c r="D62" s="7"/>
      <c r="E62" s="14">
        <v>1962420812</v>
      </c>
      <c r="F62" s="7"/>
      <c r="G62" s="9">
        <f t="shared" si="0"/>
        <v>2.1485383987160645E-2</v>
      </c>
      <c r="H62" s="7"/>
      <c r="I62" s="14">
        <v>1962420812</v>
      </c>
      <c r="J62" s="7"/>
      <c r="K62" s="9">
        <f t="shared" si="1"/>
        <v>2.1485383987160645E-2</v>
      </c>
    </row>
    <row r="63" spans="1:11" x14ac:dyDescent="0.55000000000000004">
      <c r="A63" s="1" t="s">
        <v>126</v>
      </c>
      <c r="C63" s="7" t="s">
        <v>180</v>
      </c>
      <c r="D63" s="7"/>
      <c r="E63" s="14">
        <v>94492993</v>
      </c>
      <c r="F63" s="7"/>
      <c r="G63" s="9">
        <f t="shared" si="0"/>
        <v>1.0345478534912128E-3</v>
      </c>
      <c r="H63" s="7"/>
      <c r="I63" s="14">
        <v>94492993</v>
      </c>
      <c r="J63" s="7"/>
      <c r="K63" s="9">
        <f t="shared" si="1"/>
        <v>1.0345478534912128E-3</v>
      </c>
    </row>
    <row r="64" spans="1:11" x14ac:dyDescent="0.55000000000000004">
      <c r="A64" s="1" t="s">
        <v>126</v>
      </c>
      <c r="C64" s="7" t="s">
        <v>181</v>
      </c>
      <c r="D64" s="7"/>
      <c r="E64" s="14">
        <v>101213205</v>
      </c>
      <c r="F64" s="7"/>
      <c r="G64" s="9">
        <f t="shared" si="0"/>
        <v>1.1081234772372603E-3</v>
      </c>
      <c r="H64" s="7"/>
      <c r="I64" s="14">
        <v>101213205</v>
      </c>
      <c r="J64" s="7"/>
      <c r="K64" s="9">
        <f t="shared" si="1"/>
        <v>1.1081234772372603E-3</v>
      </c>
    </row>
    <row r="65" spans="1:11" x14ac:dyDescent="0.55000000000000004">
      <c r="A65" s="1" t="s">
        <v>145</v>
      </c>
      <c r="C65" s="7" t="s">
        <v>182</v>
      </c>
      <c r="D65" s="7"/>
      <c r="E65" s="14">
        <v>5642849307</v>
      </c>
      <c r="F65" s="7"/>
      <c r="G65" s="9">
        <f t="shared" si="0"/>
        <v>6.1780217271043873E-2</v>
      </c>
      <c r="H65" s="7"/>
      <c r="I65" s="14">
        <v>5642849307</v>
      </c>
      <c r="J65" s="7"/>
      <c r="K65" s="9">
        <f t="shared" si="1"/>
        <v>6.1780217271043873E-2</v>
      </c>
    </row>
    <row r="66" spans="1:11" x14ac:dyDescent="0.55000000000000004">
      <c r="A66" s="1" t="s">
        <v>145</v>
      </c>
      <c r="C66" s="7" t="s">
        <v>183</v>
      </c>
      <c r="D66" s="7"/>
      <c r="E66" s="14">
        <v>3144936965</v>
      </c>
      <c r="F66" s="7"/>
      <c r="G66" s="9">
        <f t="shared" si="0"/>
        <v>3.4432053459306972E-2</v>
      </c>
      <c r="H66" s="7"/>
      <c r="I66" s="14">
        <v>3144936965</v>
      </c>
      <c r="J66" s="7"/>
      <c r="K66" s="9">
        <f t="shared" si="1"/>
        <v>3.4432053459306972E-2</v>
      </c>
    </row>
    <row r="67" spans="1:11" x14ac:dyDescent="0.55000000000000004">
      <c r="A67" s="1" t="s">
        <v>145</v>
      </c>
      <c r="C67" s="7" t="s">
        <v>184</v>
      </c>
      <c r="D67" s="7"/>
      <c r="E67" s="14">
        <v>12183424638</v>
      </c>
      <c r="F67" s="7"/>
      <c r="G67" s="9">
        <f t="shared" si="0"/>
        <v>0.13338910544843105</v>
      </c>
      <c r="H67" s="7"/>
      <c r="I67" s="14">
        <v>12183424638</v>
      </c>
      <c r="J67" s="7"/>
      <c r="K67" s="9">
        <f t="shared" si="1"/>
        <v>0.13338910544843105</v>
      </c>
    </row>
    <row r="68" spans="1:11" ht="24.75" thickBot="1" x14ac:dyDescent="0.6">
      <c r="A68" s="1" t="s">
        <v>145</v>
      </c>
      <c r="C68" s="7" t="s">
        <v>185</v>
      </c>
      <c r="D68" s="7"/>
      <c r="E68" s="14">
        <v>138780818</v>
      </c>
      <c r="F68" s="7"/>
      <c r="G68" s="9">
        <f t="shared" si="0"/>
        <v>1.5194290371102403E-3</v>
      </c>
      <c r="H68" s="7"/>
      <c r="I68" s="14">
        <v>138780818</v>
      </c>
      <c r="J68" s="7"/>
      <c r="K68" s="9">
        <f t="shared" si="1"/>
        <v>1.5194290371102403E-3</v>
      </c>
    </row>
    <row r="69" spans="1:11" ht="24.75" thickBot="1" x14ac:dyDescent="0.6">
      <c r="A69" s="1" t="s">
        <v>36</v>
      </c>
      <c r="C69" s="7" t="s">
        <v>36</v>
      </c>
      <c r="D69" s="7"/>
      <c r="E69" s="13">
        <f>SUM(E8:E68)</f>
        <v>91337479152</v>
      </c>
      <c r="F69" s="7"/>
      <c r="G69" s="21">
        <f>SUM(G8:G68)</f>
        <v>0.99999999999999989</v>
      </c>
      <c r="H69" s="7"/>
      <c r="I69" s="13">
        <f>SUM(I8:I68)</f>
        <v>91337479152</v>
      </c>
      <c r="J69" s="7"/>
      <c r="K69" s="21">
        <f>SUM(K8:K68)</f>
        <v>0.99999999999999989</v>
      </c>
    </row>
    <row r="70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P21" sqref="P21"/>
    </sheetView>
  </sheetViews>
  <sheetFormatPr defaultRowHeight="24" x14ac:dyDescent="0.55000000000000004"/>
  <cols>
    <col min="1" max="1" width="37.42578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</row>
    <row r="3" spans="1:5" ht="24.75" x14ac:dyDescent="0.55000000000000004">
      <c r="A3" s="27" t="s">
        <v>186</v>
      </c>
      <c r="B3" s="27" t="s">
        <v>186</v>
      </c>
      <c r="C3" s="27" t="s">
        <v>186</v>
      </c>
      <c r="D3" s="27" t="s">
        <v>186</v>
      </c>
      <c r="E3" s="27" t="s">
        <v>186</v>
      </c>
    </row>
    <row r="4" spans="1:5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</row>
    <row r="6" spans="1:5" ht="24.75" x14ac:dyDescent="0.55000000000000004">
      <c r="A6" s="26" t="s">
        <v>215</v>
      </c>
      <c r="C6" s="26" t="s">
        <v>188</v>
      </c>
      <c r="E6" s="26" t="s">
        <v>6</v>
      </c>
    </row>
    <row r="7" spans="1:5" ht="24.75" x14ac:dyDescent="0.55000000000000004">
      <c r="A7" s="26" t="s">
        <v>215</v>
      </c>
      <c r="C7" s="26" t="s">
        <v>116</v>
      </c>
      <c r="D7" s="7"/>
      <c r="E7" s="26" t="s">
        <v>116</v>
      </c>
    </row>
    <row r="8" spans="1:5" x14ac:dyDescent="0.55000000000000004">
      <c r="A8" s="1" t="s">
        <v>216</v>
      </c>
      <c r="C8" s="14">
        <v>1804180823</v>
      </c>
      <c r="D8" s="7"/>
      <c r="E8" s="14">
        <v>1804180823</v>
      </c>
    </row>
    <row r="9" spans="1:5" ht="24.75" x14ac:dyDescent="0.6">
      <c r="A9" s="2" t="s">
        <v>36</v>
      </c>
      <c r="C9" s="13">
        <f>SUM(C8:C8)</f>
        <v>1804180823</v>
      </c>
      <c r="D9" s="7"/>
      <c r="E9" s="13">
        <f>SUM(E8:E8)</f>
        <v>1804180823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9"/>
  <sheetViews>
    <sheetView rightToLeft="1" topLeftCell="B10" workbookViewId="0">
      <selection activeCell="U13" sqref="U13"/>
    </sheetView>
  </sheetViews>
  <sheetFormatPr defaultRowHeight="24" x14ac:dyDescent="0.55000000000000004"/>
  <cols>
    <col min="1" max="1" width="39.5703125" style="1" bestFit="1" customWidth="1"/>
    <col min="2" max="2" width="1" style="1" customWidth="1"/>
    <col min="3" max="3" width="22" style="1" customWidth="1"/>
    <col min="4" max="4" width="1" style="1" customWidth="1"/>
    <col min="5" max="5" width="24" style="1" customWidth="1"/>
    <col min="6" max="6" width="1" style="1" customWidth="1"/>
    <col min="7" max="7" width="23" style="1" customWidth="1"/>
    <col min="8" max="8" width="1" style="1" customWidth="1"/>
    <col min="9" max="9" width="24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4" style="1" customWidth="1"/>
    <col min="16" max="16" width="1" style="1" customWidth="1"/>
    <col min="17" max="17" width="23" style="1" customWidth="1"/>
    <col min="18" max="18" width="1" style="1" customWidth="1"/>
    <col min="19" max="19" width="24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  <c r="T2" s="27" t="s">
        <v>0</v>
      </c>
      <c r="U2" s="27" t="s">
        <v>0</v>
      </c>
    </row>
    <row r="3" spans="1:21" ht="24.75" x14ac:dyDescent="0.55000000000000004">
      <c r="A3" s="27" t="s">
        <v>186</v>
      </c>
      <c r="B3" s="27" t="s">
        <v>186</v>
      </c>
      <c r="C3" s="27" t="s">
        <v>186</v>
      </c>
      <c r="D3" s="27" t="s">
        <v>186</v>
      </c>
      <c r="E3" s="27" t="s">
        <v>186</v>
      </c>
      <c r="F3" s="27" t="s">
        <v>186</v>
      </c>
      <c r="G3" s="27" t="s">
        <v>186</v>
      </c>
      <c r="H3" s="27" t="s">
        <v>186</v>
      </c>
      <c r="I3" s="27" t="s">
        <v>186</v>
      </c>
      <c r="J3" s="27" t="s">
        <v>186</v>
      </c>
      <c r="K3" s="27" t="s">
        <v>186</v>
      </c>
      <c r="L3" s="27" t="s">
        <v>186</v>
      </c>
      <c r="M3" s="27" t="s">
        <v>186</v>
      </c>
      <c r="N3" s="27" t="s">
        <v>186</v>
      </c>
      <c r="O3" s="27" t="s">
        <v>186</v>
      </c>
      <c r="P3" s="27" t="s">
        <v>186</v>
      </c>
      <c r="Q3" s="27" t="s">
        <v>186</v>
      </c>
      <c r="R3" s="27" t="s">
        <v>186</v>
      </c>
      <c r="S3" s="27" t="s">
        <v>186</v>
      </c>
      <c r="T3" s="27" t="s">
        <v>186</v>
      </c>
      <c r="U3" s="27" t="s">
        <v>186</v>
      </c>
    </row>
    <row r="4" spans="1:21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  <c r="T4" s="27" t="s">
        <v>2</v>
      </c>
      <c r="U4" s="27" t="s">
        <v>2</v>
      </c>
    </row>
    <row r="6" spans="1:21" ht="24.75" x14ac:dyDescent="0.55000000000000004">
      <c r="A6" s="26" t="s">
        <v>3</v>
      </c>
      <c r="C6" s="26" t="s">
        <v>188</v>
      </c>
      <c r="D6" s="26" t="s">
        <v>188</v>
      </c>
      <c r="E6" s="26" t="s">
        <v>188</v>
      </c>
      <c r="F6" s="26" t="s">
        <v>188</v>
      </c>
      <c r="G6" s="26" t="s">
        <v>188</v>
      </c>
      <c r="H6" s="26" t="s">
        <v>188</v>
      </c>
      <c r="I6" s="26" t="s">
        <v>188</v>
      </c>
      <c r="J6" s="26" t="s">
        <v>188</v>
      </c>
      <c r="K6" s="26" t="s">
        <v>188</v>
      </c>
      <c r="M6" s="26" t="s">
        <v>189</v>
      </c>
      <c r="N6" s="26" t="s">
        <v>189</v>
      </c>
      <c r="O6" s="26" t="s">
        <v>189</v>
      </c>
      <c r="P6" s="26" t="s">
        <v>189</v>
      </c>
      <c r="Q6" s="26" t="s">
        <v>189</v>
      </c>
      <c r="R6" s="26" t="s">
        <v>189</v>
      </c>
      <c r="S6" s="26" t="s">
        <v>189</v>
      </c>
      <c r="T6" s="26" t="s">
        <v>189</v>
      </c>
      <c r="U6" s="26" t="s">
        <v>189</v>
      </c>
    </row>
    <row r="7" spans="1:21" ht="25.5" thickBot="1" x14ac:dyDescent="0.6">
      <c r="A7" s="26" t="s">
        <v>3</v>
      </c>
      <c r="C7" s="26" t="s">
        <v>205</v>
      </c>
      <c r="E7" s="26" t="s">
        <v>206</v>
      </c>
      <c r="G7" s="26" t="s">
        <v>207</v>
      </c>
      <c r="I7" s="26" t="s">
        <v>116</v>
      </c>
      <c r="K7" s="26" t="s">
        <v>208</v>
      </c>
      <c r="M7" s="5" t="s">
        <v>205</v>
      </c>
      <c r="O7" s="5" t="s">
        <v>206</v>
      </c>
      <c r="Q7" s="5" t="s">
        <v>207</v>
      </c>
      <c r="S7" s="5" t="s">
        <v>116</v>
      </c>
      <c r="U7" s="26" t="s">
        <v>208</v>
      </c>
    </row>
    <row r="8" spans="1:21" x14ac:dyDescent="0.55000000000000004">
      <c r="A8" s="1" t="s">
        <v>16</v>
      </c>
      <c r="C8" s="6">
        <v>0</v>
      </c>
      <c r="D8" s="6"/>
      <c r="E8" s="6">
        <v>13462910232</v>
      </c>
      <c r="F8" s="6"/>
      <c r="G8" s="6">
        <v>-114725116970</v>
      </c>
      <c r="H8" s="6"/>
      <c r="I8" s="6">
        <f>C8+E8+G8</f>
        <v>-101262206738</v>
      </c>
      <c r="J8" s="6"/>
      <c r="K8" s="20">
        <f>I8/$I$28</f>
        <v>7.0754459831443642E-2</v>
      </c>
      <c r="L8" s="6"/>
      <c r="M8" s="6">
        <v>0</v>
      </c>
      <c r="N8" s="6"/>
      <c r="O8" s="6">
        <v>13462910232</v>
      </c>
      <c r="P8" s="6"/>
      <c r="Q8" s="6">
        <v>-114725116970</v>
      </c>
      <c r="R8" s="6"/>
      <c r="S8" s="6">
        <f>M8+O8+Q8</f>
        <v>-101262206738</v>
      </c>
      <c r="U8" s="9">
        <f>S8/$S$28</f>
        <v>7.0754459831443642E-2</v>
      </c>
    </row>
    <row r="9" spans="1:21" x14ac:dyDescent="0.55000000000000004">
      <c r="A9" s="1" t="s">
        <v>20</v>
      </c>
      <c r="C9" s="6">
        <v>0</v>
      </c>
      <c r="D9" s="6"/>
      <c r="E9" s="6">
        <v>539463752</v>
      </c>
      <c r="F9" s="6"/>
      <c r="G9" s="6">
        <v>671826674</v>
      </c>
      <c r="H9" s="6"/>
      <c r="I9" s="6">
        <f t="shared" ref="I9:I27" si="0">C9+E9+G9</f>
        <v>1211290426</v>
      </c>
      <c r="K9" s="20">
        <f t="shared" ref="K9:K27" si="1">I9/$I$28</f>
        <v>-8.4635919511783268E-4</v>
      </c>
      <c r="M9" s="6">
        <v>0</v>
      </c>
      <c r="N9" s="6"/>
      <c r="O9" s="6">
        <v>539463752</v>
      </c>
      <c r="P9" s="6"/>
      <c r="Q9" s="6">
        <v>671826674</v>
      </c>
      <c r="S9" s="6">
        <f>M9+O9+Q9</f>
        <v>1211290426</v>
      </c>
      <c r="U9" s="9">
        <f t="shared" ref="U9:U27" si="2">S9/$S$28</f>
        <v>-8.4635919511783268E-4</v>
      </c>
    </row>
    <row r="10" spans="1:21" x14ac:dyDescent="0.55000000000000004">
      <c r="A10" s="1" t="s">
        <v>28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f t="shared" si="0"/>
        <v>0</v>
      </c>
      <c r="K10" s="20">
        <f t="shared" si="1"/>
        <v>0</v>
      </c>
      <c r="M10" s="6">
        <v>0</v>
      </c>
      <c r="N10" s="6"/>
      <c r="O10" s="6">
        <v>0</v>
      </c>
      <c r="P10" s="6"/>
      <c r="Q10" s="6">
        <v>0</v>
      </c>
      <c r="S10" s="6">
        <f t="shared" ref="S10:S27" si="3">M10+O10+Q10</f>
        <v>0</v>
      </c>
      <c r="U10" s="9">
        <f t="shared" si="2"/>
        <v>0</v>
      </c>
    </row>
    <row r="11" spans="1:21" x14ac:dyDescent="0.55000000000000004">
      <c r="A11" s="1" t="s">
        <v>22</v>
      </c>
      <c r="C11" s="6">
        <v>0</v>
      </c>
      <c r="D11" s="6"/>
      <c r="E11" s="6">
        <v>-101832024227</v>
      </c>
      <c r="F11" s="6"/>
      <c r="G11" s="6">
        <v>-22204816259</v>
      </c>
      <c r="H11" s="6"/>
      <c r="I11" s="6">
        <f t="shared" si="0"/>
        <v>-124036840486</v>
      </c>
      <c r="K11" s="20">
        <f t="shared" si="1"/>
        <v>8.6667671291154047E-2</v>
      </c>
      <c r="M11" s="6">
        <v>0</v>
      </c>
      <c r="N11" s="6"/>
      <c r="O11" s="6">
        <v>-101832024227</v>
      </c>
      <c r="P11" s="6"/>
      <c r="Q11" s="6">
        <v>-22204816259</v>
      </c>
      <c r="S11" s="6">
        <f t="shared" si="3"/>
        <v>-124036840486</v>
      </c>
      <c r="U11" s="9">
        <f t="shared" si="2"/>
        <v>8.6667671291154047E-2</v>
      </c>
    </row>
    <row r="12" spans="1:21" x14ac:dyDescent="0.55000000000000004">
      <c r="A12" s="1" t="s">
        <v>19</v>
      </c>
      <c r="C12" s="6">
        <v>0</v>
      </c>
      <c r="D12" s="6"/>
      <c r="E12" s="6">
        <v>1158176889</v>
      </c>
      <c r="F12" s="6"/>
      <c r="G12" s="6">
        <v>49807394620</v>
      </c>
      <c r="H12" s="6"/>
      <c r="I12" s="6">
        <f t="shared" si="0"/>
        <v>50965571509</v>
      </c>
      <c r="K12" s="20">
        <f t="shared" si="1"/>
        <v>-3.561093124753021E-2</v>
      </c>
      <c r="M12" s="6">
        <v>0</v>
      </c>
      <c r="N12" s="6"/>
      <c r="O12" s="6">
        <v>1158176889</v>
      </c>
      <c r="P12" s="6"/>
      <c r="Q12" s="6">
        <v>49807394620</v>
      </c>
      <c r="S12" s="6">
        <f t="shared" si="3"/>
        <v>50965571509</v>
      </c>
      <c r="U12" s="9">
        <f t="shared" si="2"/>
        <v>-3.561093124753021E-2</v>
      </c>
    </row>
    <row r="13" spans="1:21" x14ac:dyDescent="0.55000000000000004">
      <c r="A13" s="1" t="s">
        <v>30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K13" s="20">
        <f t="shared" si="1"/>
        <v>0</v>
      </c>
      <c r="M13" s="6">
        <v>0</v>
      </c>
      <c r="N13" s="6"/>
      <c r="O13" s="6">
        <v>0</v>
      </c>
      <c r="P13" s="6"/>
      <c r="Q13" s="6">
        <v>0</v>
      </c>
      <c r="S13" s="6">
        <f>M13+O13+Q13</f>
        <v>0</v>
      </c>
      <c r="U13" s="9">
        <f t="shared" si="2"/>
        <v>0</v>
      </c>
    </row>
    <row r="14" spans="1:21" x14ac:dyDescent="0.55000000000000004">
      <c r="A14" s="1" t="s">
        <v>31</v>
      </c>
      <c r="C14" s="6">
        <v>0</v>
      </c>
      <c r="D14" s="6"/>
      <c r="E14" s="6">
        <v>-4704408884</v>
      </c>
      <c r="F14" s="6"/>
      <c r="G14" s="6">
        <v>-20315272407</v>
      </c>
      <c r="H14" s="6"/>
      <c r="I14" s="6">
        <f t="shared" si="0"/>
        <v>-25019681291</v>
      </c>
      <c r="K14" s="20">
        <f t="shared" si="1"/>
        <v>1.7481882845787024E-2</v>
      </c>
      <c r="M14" s="6">
        <v>0</v>
      </c>
      <c r="N14" s="6"/>
      <c r="O14" s="6">
        <v>-4704408884</v>
      </c>
      <c r="P14" s="6"/>
      <c r="Q14" s="6">
        <v>-20315272407</v>
      </c>
      <c r="S14" s="6">
        <f t="shared" si="3"/>
        <v>-25019681291</v>
      </c>
      <c r="U14" s="9">
        <f t="shared" si="2"/>
        <v>1.7481882845787024E-2</v>
      </c>
    </row>
    <row r="15" spans="1:21" x14ac:dyDescent="0.55000000000000004">
      <c r="A15" s="1" t="s">
        <v>26</v>
      </c>
      <c r="C15" s="6">
        <v>0</v>
      </c>
      <c r="D15" s="6"/>
      <c r="E15" s="6">
        <v>-63894840351</v>
      </c>
      <c r="F15" s="6"/>
      <c r="G15" s="6">
        <v>-31907092187</v>
      </c>
      <c r="H15" s="6"/>
      <c r="I15" s="6">
        <f t="shared" si="0"/>
        <v>-95801932538</v>
      </c>
      <c r="K15" s="20">
        <f t="shared" si="1"/>
        <v>6.6939228423815333E-2</v>
      </c>
      <c r="M15" s="6">
        <v>0</v>
      </c>
      <c r="N15" s="6"/>
      <c r="O15" s="6">
        <v>-63894840351</v>
      </c>
      <c r="P15" s="6"/>
      <c r="Q15" s="6">
        <v>-31907092187</v>
      </c>
      <c r="S15" s="6">
        <f t="shared" si="3"/>
        <v>-95801932538</v>
      </c>
      <c r="U15" s="9">
        <f t="shared" si="2"/>
        <v>6.6939228423815333E-2</v>
      </c>
    </row>
    <row r="16" spans="1:21" x14ac:dyDescent="0.55000000000000004">
      <c r="A16" s="1" t="s">
        <v>21</v>
      </c>
      <c r="C16" s="6">
        <v>45153524038</v>
      </c>
      <c r="D16" s="6"/>
      <c r="E16" s="6">
        <v>-240941394152</v>
      </c>
      <c r="F16" s="6"/>
      <c r="G16" s="6">
        <v>-328972319</v>
      </c>
      <c r="H16" s="6"/>
      <c r="I16" s="6">
        <f t="shared" si="0"/>
        <v>-196116842433</v>
      </c>
      <c r="K16" s="20">
        <f t="shared" si="1"/>
        <v>0.13703178804010846</v>
      </c>
      <c r="M16" s="6">
        <v>45153524038</v>
      </c>
      <c r="N16" s="6"/>
      <c r="O16" s="6">
        <v>-240941394152</v>
      </c>
      <c r="P16" s="6"/>
      <c r="Q16" s="6">
        <v>-328972319</v>
      </c>
      <c r="S16" s="6">
        <f t="shared" si="3"/>
        <v>-196116842433</v>
      </c>
      <c r="U16" s="9">
        <f t="shared" si="2"/>
        <v>0.13703178804010846</v>
      </c>
    </row>
    <row r="17" spans="1:21" x14ac:dyDescent="0.55000000000000004">
      <c r="A17" s="1" t="s">
        <v>23</v>
      </c>
      <c r="C17" s="6">
        <v>0</v>
      </c>
      <c r="D17" s="6"/>
      <c r="E17" s="6">
        <v>-55693781197</v>
      </c>
      <c r="F17" s="6"/>
      <c r="G17" s="6">
        <v>-49575158575</v>
      </c>
      <c r="H17" s="6"/>
      <c r="I17" s="6">
        <f t="shared" si="0"/>
        <v>-105268939772</v>
      </c>
      <c r="K17" s="20">
        <f t="shared" si="1"/>
        <v>7.3554065337207181E-2</v>
      </c>
      <c r="M17" s="6">
        <v>0</v>
      </c>
      <c r="N17" s="6"/>
      <c r="O17" s="6">
        <v>-55693781197</v>
      </c>
      <c r="P17" s="6"/>
      <c r="Q17" s="6">
        <v>-49575158575</v>
      </c>
      <c r="S17" s="6">
        <f t="shared" si="3"/>
        <v>-105268939772</v>
      </c>
      <c r="U17" s="9">
        <f t="shared" si="2"/>
        <v>7.3554065337207181E-2</v>
      </c>
    </row>
    <row r="18" spans="1:21" x14ac:dyDescent="0.55000000000000004">
      <c r="A18" s="1" t="s">
        <v>25</v>
      </c>
      <c r="C18" s="6">
        <v>0</v>
      </c>
      <c r="D18" s="6"/>
      <c r="E18" s="6">
        <v>-432092684193</v>
      </c>
      <c r="F18" s="6"/>
      <c r="G18" s="6">
        <v>-48656499661</v>
      </c>
      <c r="H18" s="6"/>
      <c r="I18" s="6">
        <f t="shared" si="0"/>
        <v>-480749183854</v>
      </c>
      <c r="K18" s="20">
        <f t="shared" si="1"/>
        <v>0.3359115894640336</v>
      </c>
      <c r="M18" s="6">
        <v>0</v>
      </c>
      <c r="N18" s="6"/>
      <c r="O18" s="6">
        <v>-432092684193</v>
      </c>
      <c r="P18" s="6"/>
      <c r="Q18" s="6">
        <v>-48656499661</v>
      </c>
      <c r="S18" s="6">
        <f t="shared" si="3"/>
        <v>-480749183854</v>
      </c>
      <c r="U18" s="9">
        <f t="shared" si="2"/>
        <v>0.3359115894640336</v>
      </c>
    </row>
    <row r="19" spans="1:21" x14ac:dyDescent="0.55000000000000004">
      <c r="A19" s="1" t="s">
        <v>24</v>
      </c>
      <c r="C19" s="6">
        <v>0</v>
      </c>
      <c r="D19" s="6"/>
      <c r="E19" s="6">
        <v>67820361839</v>
      </c>
      <c r="F19" s="6"/>
      <c r="G19" s="6">
        <v>-86219875685</v>
      </c>
      <c r="H19" s="6"/>
      <c r="I19" s="6">
        <f t="shared" si="0"/>
        <v>-18399513846</v>
      </c>
      <c r="K19" s="20">
        <f t="shared" si="1"/>
        <v>1.2856204750734138E-2</v>
      </c>
      <c r="M19" s="6">
        <v>0</v>
      </c>
      <c r="N19" s="6"/>
      <c r="O19" s="6">
        <v>67820361839</v>
      </c>
      <c r="P19" s="6"/>
      <c r="Q19" s="6">
        <v>-86219875685</v>
      </c>
      <c r="S19" s="6">
        <f t="shared" si="3"/>
        <v>-18399513846</v>
      </c>
      <c r="U19" s="9">
        <f t="shared" si="2"/>
        <v>1.2856204750734138E-2</v>
      </c>
    </row>
    <row r="20" spans="1:21" x14ac:dyDescent="0.55000000000000004">
      <c r="A20" s="1" t="s">
        <v>33</v>
      </c>
      <c r="C20" s="6">
        <v>0</v>
      </c>
      <c r="D20" s="6"/>
      <c r="E20" s="6">
        <v>31185851555</v>
      </c>
      <c r="F20" s="6"/>
      <c r="G20" s="6">
        <v>309302012</v>
      </c>
      <c r="H20" s="6"/>
      <c r="I20" s="6">
        <f t="shared" si="0"/>
        <v>31495153567</v>
      </c>
      <c r="K20" s="20">
        <f t="shared" si="1"/>
        <v>-2.2006458773974207E-2</v>
      </c>
      <c r="M20" s="6">
        <v>0</v>
      </c>
      <c r="N20" s="6"/>
      <c r="O20" s="6">
        <v>31185851555</v>
      </c>
      <c r="P20" s="6"/>
      <c r="Q20" s="6">
        <v>309302012</v>
      </c>
      <c r="S20" s="6">
        <f t="shared" si="3"/>
        <v>31495153567</v>
      </c>
      <c r="U20" s="9">
        <f t="shared" si="2"/>
        <v>-2.2006458773974207E-2</v>
      </c>
    </row>
    <row r="21" spans="1:21" x14ac:dyDescent="0.55000000000000004">
      <c r="A21" s="1" t="s">
        <v>15</v>
      </c>
      <c r="C21" s="6">
        <v>0</v>
      </c>
      <c r="D21" s="6"/>
      <c r="E21" s="6">
        <v>108648047028</v>
      </c>
      <c r="F21" s="6"/>
      <c r="G21" s="6">
        <v>765630595594</v>
      </c>
      <c r="H21" s="6"/>
      <c r="I21" s="6">
        <f t="shared" si="0"/>
        <v>874278642622</v>
      </c>
      <c r="K21" s="20">
        <f t="shared" si="1"/>
        <v>-0.61088055547651721</v>
      </c>
      <c r="M21" s="6">
        <v>0</v>
      </c>
      <c r="N21" s="6"/>
      <c r="O21" s="6">
        <v>108648047028</v>
      </c>
      <c r="P21" s="6"/>
      <c r="Q21" s="6">
        <v>765630595594</v>
      </c>
      <c r="S21" s="6">
        <f t="shared" si="3"/>
        <v>874278642622</v>
      </c>
      <c r="U21" s="9">
        <f t="shared" si="2"/>
        <v>-0.61088055547651721</v>
      </c>
    </row>
    <row r="22" spans="1:21" x14ac:dyDescent="0.55000000000000004">
      <c r="A22" s="1" t="s">
        <v>32</v>
      </c>
      <c r="C22" s="6">
        <v>0</v>
      </c>
      <c r="D22" s="6"/>
      <c r="E22" s="6">
        <v>33597299324</v>
      </c>
      <c r="F22" s="6"/>
      <c r="G22" s="6">
        <v>800449963</v>
      </c>
      <c r="H22" s="6"/>
      <c r="I22" s="6">
        <f t="shared" si="0"/>
        <v>34397749287</v>
      </c>
      <c r="K22" s="20">
        <f t="shared" si="1"/>
        <v>-2.4034575668651675E-2</v>
      </c>
      <c r="M22" s="6">
        <v>0</v>
      </c>
      <c r="N22" s="6"/>
      <c r="O22" s="6">
        <v>33597299324</v>
      </c>
      <c r="P22" s="6"/>
      <c r="Q22" s="6">
        <v>800449963</v>
      </c>
      <c r="S22" s="6">
        <f t="shared" si="3"/>
        <v>34397749287</v>
      </c>
      <c r="U22" s="9">
        <f t="shared" si="2"/>
        <v>-2.4034575668651675E-2</v>
      </c>
    </row>
    <row r="23" spans="1:21" x14ac:dyDescent="0.55000000000000004">
      <c r="A23" s="1" t="s">
        <v>27</v>
      </c>
      <c r="C23" s="6">
        <v>0</v>
      </c>
      <c r="D23" s="6"/>
      <c r="E23" s="6">
        <v>-24717329231</v>
      </c>
      <c r="F23" s="6"/>
      <c r="G23" s="6">
        <v>-36122995345</v>
      </c>
      <c r="H23" s="6"/>
      <c r="I23" s="6">
        <f t="shared" si="0"/>
        <v>-60840324576</v>
      </c>
      <c r="K23" s="20">
        <f t="shared" si="1"/>
        <v>4.2510670466449352E-2</v>
      </c>
      <c r="M23" s="6">
        <v>0</v>
      </c>
      <c r="N23" s="6"/>
      <c r="O23" s="6">
        <v>-24717329231</v>
      </c>
      <c r="P23" s="6"/>
      <c r="Q23" s="6">
        <v>-36122995345</v>
      </c>
      <c r="S23" s="6">
        <f t="shared" si="3"/>
        <v>-60840324576</v>
      </c>
      <c r="U23" s="9">
        <f t="shared" si="2"/>
        <v>4.2510670466449352E-2</v>
      </c>
    </row>
    <row r="24" spans="1:21" x14ac:dyDescent="0.55000000000000004">
      <c r="A24" s="1" t="s">
        <v>18</v>
      </c>
      <c r="C24" s="6">
        <v>0</v>
      </c>
      <c r="D24" s="6"/>
      <c r="E24" s="6">
        <v>-44831461462</v>
      </c>
      <c r="F24" s="6"/>
      <c r="G24" s="6">
        <v>-71433294950</v>
      </c>
      <c r="H24" s="6"/>
      <c r="I24" s="6">
        <f t="shared" si="0"/>
        <v>-116264756412</v>
      </c>
      <c r="K24" s="20">
        <f t="shared" si="1"/>
        <v>8.1237119971615451E-2</v>
      </c>
      <c r="M24" s="6">
        <v>0</v>
      </c>
      <c r="N24" s="6"/>
      <c r="O24" s="6">
        <v>-44831461462</v>
      </c>
      <c r="P24" s="6"/>
      <c r="Q24" s="6">
        <v>-71433294950</v>
      </c>
      <c r="S24" s="6">
        <f t="shared" si="3"/>
        <v>-116264756412</v>
      </c>
      <c r="U24" s="9">
        <f t="shared" si="2"/>
        <v>8.1237119971615451E-2</v>
      </c>
    </row>
    <row r="25" spans="1:21" x14ac:dyDescent="0.55000000000000004">
      <c r="A25" s="1" t="s">
        <v>17</v>
      </c>
      <c r="C25" s="6">
        <v>45318786029</v>
      </c>
      <c r="D25" s="6"/>
      <c r="E25" s="6">
        <v>-72217807911</v>
      </c>
      <c r="F25" s="6"/>
      <c r="G25" s="6">
        <v>0</v>
      </c>
      <c r="H25" s="6"/>
      <c r="I25" s="6">
        <f t="shared" si="0"/>
        <v>-26899021882</v>
      </c>
      <c r="K25" s="20">
        <f t="shared" si="1"/>
        <v>1.8795025553604506E-2</v>
      </c>
      <c r="M25" s="6">
        <v>45318786029</v>
      </c>
      <c r="N25" s="6"/>
      <c r="O25" s="6">
        <v>-72217807911</v>
      </c>
      <c r="P25" s="6"/>
      <c r="Q25" s="6">
        <v>0</v>
      </c>
      <c r="S25" s="6">
        <f t="shared" si="3"/>
        <v>-26899021882</v>
      </c>
      <c r="U25" s="9">
        <f t="shared" si="2"/>
        <v>1.8795025553604506E-2</v>
      </c>
    </row>
    <row r="26" spans="1:21" x14ac:dyDescent="0.55000000000000004">
      <c r="A26" s="1" t="s">
        <v>34</v>
      </c>
      <c r="C26" s="6">
        <v>0</v>
      </c>
      <c r="D26" s="6"/>
      <c r="E26" s="6">
        <v>5771717600</v>
      </c>
      <c r="F26" s="6"/>
      <c r="G26" s="6">
        <v>0</v>
      </c>
      <c r="H26" s="6"/>
      <c r="I26" s="6">
        <f t="shared" si="0"/>
        <v>5771717600</v>
      </c>
      <c r="K26" s="20">
        <f t="shared" si="1"/>
        <v>-4.0328447724257248E-3</v>
      </c>
      <c r="M26" s="6">
        <v>0</v>
      </c>
      <c r="N26" s="6"/>
      <c r="O26" s="6">
        <v>5771717600</v>
      </c>
      <c r="P26" s="6"/>
      <c r="Q26" s="6">
        <v>0</v>
      </c>
      <c r="S26" s="6">
        <f t="shared" si="3"/>
        <v>5771717600</v>
      </c>
      <c r="U26" s="9">
        <f t="shared" si="2"/>
        <v>-4.0328447724257248E-3</v>
      </c>
    </row>
    <row r="27" spans="1:21" ht="24.75" thickBot="1" x14ac:dyDescent="0.6">
      <c r="A27" s="1" t="s">
        <v>35</v>
      </c>
      <c r="C27" s="6">
        <v>0</v>
      </c>
      <c r="D27" s="6"/>
      <c r="E27" s="6">
        <v>-1078638604527</v>
      </c>
      <c r="F27" s="6"/>
      <c r="G27" s="6">
        <v>0</v>
      </c>
      <c r="H27" s="6"/>
      <c r="I27" s="6">
        <f t="shared" si="0"/>
        <v>-1078638604527</v>
      </c>
      <c r="K27" s="20">
        <f t="shared" si="1"/>
        <v>0.75367201915826409</v>
      </c>
      <c r="M27" s="6">
        <v>0</v>
      </c>
      <c r="N27" s="6"/>
      <c r="O27" s="6">
        <v>-1078638604527</v>
      </c>
      <c r="P27" s="6"/>
      <c r="Q27" s="6">
        <v>0</v>
      </c>
      <c r="S27" s="6">
        <f t="shared" si="3"/>
        <v>-1078638604527</v>
      </c>
      <c r="U27" s="9">
        <f t="shared" si="2"/>
        <v>0.75367201915826409</v>
      </c>
    </row>
    <row r="28" spans="1:21" ht="25.5" thickBot="1" x14ac:dyDescent="0.65">
      <c r="A28" s="2" t="s">
        <v>36</v>
      </c>
      <c r="C28" s="18">
        <f>SUM(C8:C27)</f>
        <v>90472310067</v>
      </c>
      <c r="D28" s="19"/>
      <c r="E28" s="18">
        <f>SUM(E8:E27)</f>
        <v>-1857380507916</v>
      </c>
      <c r="F28" s="19"/>
      <c r="G28" s="18">
        <f>SUM(G8:G27)</f>
        <v>335730474505</v>
      </c>
      <c r="H28" s="19"/>
      <c r="I28" s="18">
        <f>SUM(I8:I27)</f>
        <v>-1431177723344</v>
      </c>
      <c r="K28" s="10">
        <f>SUM(K8:K27)</f>
        <v>0.99999999999999978</v>
      </c>
      <c r="M28" s="4">
        <f>SUM(M8:M27)</f>
        <v>90472310067</v>
      </c>
      <c r="O28" s="18">
        <f>SUM(O8:O27)</f>
        <v>-1857380507916</v>
      </c>
      <c r="Q28" s="4">
        <f>SUM(Q8:Q27)</f>
        <v>335730474505</v>
      </c>
      <c r="S28" s="18">
        <f>SUM(S8:S27)</f>
        <v>-1431177723344</v>
      </c>
      <c r="U28" s="10">
        <f>SUM(U8:U27)</f>
        <v>0.99999999999999978</v>
      </c>
    </row>
    <row r="29" spans="1:21" ht="24.75" thickTop="1" x14ac:dyDescent="0.55000000000000004">
      <c r="U29" s="7"/>
    </row>
  </sheetData>
  <mergeCells count="12">
    <mergeCell ref="U7"/>
    <mergeCell ref="M6:U6"/>
    <mergeCell ref="A2:U2"/>
    <mergeCell ref="A3:U3"/>
    <mergeCell ref="A4:U4"/>
    <mergeCell ref="K7"/>
    <mergeCell ref="C6:K6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Y28"/>
  <sheetViews>
    <sheetView rightToLeft="1" topLeftCell="A16" workbookViewId="0">
      <selection activeCell="C28" sqref="C28"/>
    </sheetView>
  </sheetViews>
  <sheetFormatPr defaultRowHeight="24" x14ac:dyDescent="0.55000000000000004"/>
  <cols>
    <col min="1" max="1" width="41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9.140625" style="1" customWidth="1"/>
    <col min="20" max="16384" width="9.140625" style="1"/>
  </cols>
  <sheetData>
    <row r="2" spans="1:25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</row>
    <row r="3" spans="1:25" ht="24.75" x14ac:dyDescent="0.55000000000000004">
      <c r="A3" s="27" t="s">
        <v>186</v>
      </c>
      <c r="B3" s="27" t="s">
        <v>186</v>
      </c>
      <c r="C3" s="27" t="s">
        <v>186</v>
      </c>
      <c r="D3" s="27" t="s">
        <v>186</v>
      </c>
      <c r="E3" s="27" t="s">
        <v>186</v>
      </c>
      <c r="F3" s="27" t="s">
        <v>186</v>
      </c>
      <c r="G3" s="27" t="s">
        <v>186</v>
      </c>
      <c r="H3" s="27" t="s">
        <v>186</v>
      </c>
      <c r="I3" s="27" t="s">
        <v>186</v>
      </c>
      <c r="J3" s="27" t="s">
        <v>186</v>
      </c>
      <c r="K3" s="27" t="s">
        <v>186</v>
      </c>
      <c r="L3" s="27" t="s">
        <v>186</v>
      </c>
      <c r="M3" s="27" t="s">
        <v>186</v>
      </c>
      <c r="N3" s="27" t="s">
        <v>186</v>
      </c>
      <c r="O3" s="27" t="s">
        <v>186</v>
      </c>
      <c r="P3" s="27" t="s">
        <v>186</v>
      </c>
      <c r="Q3" s="27" t="s">
        <v>186</v>
      </c>
    </row>
    <row r="4" spans="1:25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</row>
    <row r="6" spans="1:25" ht="24.75" x14ac:dyDescent="0.55000000000000004">
      <c r="A6" s="26" t="s">
        <v>190</v>
      </c>
      <c r="C6" s="26" t="s">
        <v>188</v>
      </c>
      <c r="D6" s="26" t="s">
        <v>188</v>
      </c>
      <c r="E6" s="26" t="s">
        <v>188</v>
      </c>
      <c r="F6" s="26" t="s">
        <v>188</v>
      </c>
      <c r="G6" s="26" t="s">
        <v>188</v>
      </c>
      <c r="H6" s="26" t="s">
        <v>188</v>
      </c>
      <c r="I6" s="26" t="s">
        <v>188</v>
      </c>
      <c r="K6" s="26" t="s">
        <v>189</v>
      </c>
      <c r="L6" s="26" t="s">
        <v>189</v>
      </c>
      <c r="M6" s="26" t="s">
        <v>189</v>
      </c>
      <c r="N6" s="26" t="s">
        <v>189</v>
      </c>
      <c r="O6" s="26" t="s">
        <v>189</v>
      </c>
      <c r="P6" s="26" t="s">
        <v>189</v>
      </c>
      <c r="Q6" s="26" t="s">
        <v>189</v>
      </c>
    </row>
    <row r="7" spans="1:25" ht="24.75" x14ac:dyDescent="0.55000000000000004">
      <c r="A7" s="26" t="s">
        <v>190</v>
      </c>
      <c r="C7" s="26" t="s">
        <v>209</v>
      </c>
      <c r="E7" s="26" t="s">
        <v>206</v>
      </c>
      <c r="G7" s="26" t="s">
        <v>207</v>
      </c>
      <c r="I7" s="26" t="s">
        <v>210</v>
      </c>
      <c r="K7" s="26" t="s">
        <v>209</v>
      </c>
      <c r="M7" s="26" t="s">
        <v>206</v>
      </c>
      <c r="O7" s="26" t="s">
        <v>207</v>
      </c>
      <c r="Q7" s="26" t="s">
        <v>210</v>
      </c>
    </row>
    <row r="8" spans="1:25" x14ac:dyDescent="0.55000000000000004">
      <c r="A8" s="11" t="s">
        <v>108</v>
      </c>
      <c r="C8" s="6">
        <v>1926565070</v>
      </c>
      <c r="D8" s="6"/>
      <c r="E8" s="6">
        <v>0</v>
      </c>
      <c r="F8" s="6"/>
      <c r="G8" s="6">
        <v>0</v>
      </c>
      <c r="H8" s="6"/>
      <c r="I8" s="6">
        <f>C8+E8+G8</f>
        <v>1926565070</v>
      </c>
      <c r="J8" s="6"/>
      <c r="K8" s="6">
        <v>1926565070</v>
      </c>
      <c r="L8" s="6"/>
      <c r="M8" s="6">
        <v>0</v>
      </c>
      <c r="N8" s="6"/>
      <c r="O8" s="6">
        <v>0</v>
      </c>
      <c r="P8" s="6"/>
      <c r="Q8" s="6">
        <f>K8+M8+O8</f>
        <v>1926565070</v>
      </c>
      <c r="R8" s="6"/>
      <c r="S8" s="6"/>
      <c r="T8" s="6"/>
      <c r="U8" s="6"/>
      <c r="V8" s="6"/>
      <c r="W8" s="6"/>
      <c r="Y8" s="9"/>
    </row>
    <row r="9" spans="1:25" x14ac:dyDescent="0.55000000000000004">
      <c r="A9" s="11" t="s">
        <v>105</v>
      </c>
      <c r="C9" s="6">
        <v>193633249</v>
      </c>
      <c r="D9" s="6"/>
      <c r="E9" s="6">
        <v>0</v>
      </c>
      <c r="F9" s="6"/>
      <c r="G9" s="6">
        <v>0</v>
      </c>
      <c r="H9" s="6"/>
      <c r="I9" s="6">
        <f t="shared" ref="I9:I26" si="0">C9+E9+G9</f>
        <v>193633249</v>
      </c>
      <c r="J9" s="6"/>
      <c r="K9" s="6">
        <v>193633249</v>
      </c>
      <c r="L9" s="6"/>
      <c r="M9" s="6">
        <v>0</v>
      </c>
      <c r="N9" s="6"/>
      <c r="O9" s="6">
        <v>0</v>
      </c>
      <c r="P9" s="6"/>
      <c r="Q9" s="6">
        <f t="shared" ref="Q9:Q26" si="1">K9+M9+O9</f>
        <v>193633249</v>
      </c>
    </row>
    <row r="10" spans="1:25" x14ac:dyDescent="0.55000000000000004">
      <c r="A10" s="11" t="s">
        <v>102</v>
      </c>
      <c r="C10" s="6">
        <v>54754721</v>
      </c>
      <c r="D10" s="6"/>
      <c r="E10" s="6">
        <v>0</v>
      </c>
      <c r="F10" s="6"/>
      <c r="G10" s="6">
        <v>0</v>
      </c>
      <c r="H10" s="6"/>
      <c r="I10" s="6">
        <f t="shared" si="0"/>
        <v>54754721</v>
      </c>
      <c r="J10" s="6"/>
      <c r="K10" s="6">
        <v>54754721</v>
      </c>
      <c r="L10" s="6"/>
      <c r="M10" s="6">
        <v>0</v>
      </c>
      <c r="N10" s="6"/>
      <c r="O10" s="6">
        <v>0</v>
      </c>
      <c r="P10" s="6"/>
      <c r="Q10" s="6">
        <f t="shared" si="1"/>
        <v>54754721</v>
      </c>
    </row>
    <row r="11" spans="1:25" x14ac:dyDescent="0.55000000000000004">
      <c r="A11" s="11" t="s">
        <v>99</v>
      </c>
      <c r="C11" s="6">
        <v>94969257</v>
      </c>
      <c r="D11" s="6"/>
      <c r="E11" s="6">
        <v>0</v>
      </c>
      <c r="F11" s="6"/>
      <c r="G11" s="6">
        <v>0</v>
      </c>
      <c r="H11" s="6"/>
      <c r="I11" s="6">
        <f t="shared" si="0"/>
        <v>94969257</v>
      </c>
      <c r="J11" s="6"/>
      <c r="K11" s="6">
        <v>94969257</v>
      </c>
      <c r="L11" s="6"/>
      <c r="M11" s="6">
        <v>0</v>
      </c>
      <c r="N11" s="6"/>
      <c r="O11" s="6">
        <v>0</v>
      </c>
      <c r="P11" s="6"/>
      <c r="Q11" s="6">
        <f t="shared" si="1"/>
        <v>94969257</v>
      </c>
    </row>
    <row r="12" spans="1:25" x14ac:dyDescent="0.55000000000000004">
      <c r="A12" s="11" t="s">
        <v>95</v>
      </c>
      <c r="C12" s="6">
        <v>3896174864</v>
      </c>
      <c r="D12" s="6"/>
      <c r="E12" s="6">
        <v>0</v>
      </c>
      <c r="F12" s="6"/>
      <c r="G12" s="6">
        <v>0</v>
      </c>
      <c r="H12" s="6"/>
      <c r="I12" s="6">
        <f t="shared" si="0"/>
        <v>3896174864</v>
      </c>
      <c r="J12" s="6"/>
      <c r="K12" s="6">
        <v>3896174864</v>
      </c>
      <c r="L12" s="6"/>
      <c r="M12" s="6">
        <v>0</v>
      </c>
      <c r="N12" s="6"/>
      <c r="O12" s="6">
        <v>0</v>
      </c>
      <c r="P12" s="6"/>
      <c r="Q12" s="6">
        <f t="shared" si="1"/>
        <v>3896174864</v>
      </c>
    </row>
    <row r="13" spans="1:25" x14ac:dyDescent="0.55000000000000004">
      <c r="A13" s="11" t="s">
        <v>91</v>
      </c>
      <c r="C13" s="6">
        <v>98987192</v>
      </c>
      <c r="D13" s="6"/>
      <c r="E13" s="6">
        <v>0</v>
      </c>
      <c r="F13" s="6"/>
      <c r="G13" s="6">
        <v>0</v>
      </c>
      <c r="H13" s="6"/>
      <c r="I13" s="6">
        <f t="shared" si="0"/>
        <v>98987192</v>
      </c>
      <c r="J13" s="6"/>
      <c r="K13" s="6">
        <v>98987192</v>
      </c>
      <c r="L13" s="6"/>
      <c r="M13" s="6">
        <v>0</v>
      </c>
      <c r="N13" s="6"/>
      <c r="O13" s="6">
        <v>0</v>
      </c>
      <c r="P13" s="6"/>
      <c r="Q13" s="6">
        <f t="shared" si="1"/>
        <v>98987192</v>
      </c>
    </row>
    <row r="14" spans="1:25" x14ac:dyDescent="0.55000000000000004">
      <c r="A14" s="11" t="s">
        <v>88</v>
      </c>
      <c r="C14" s="6">
        <v>379390028</v>
      </c>
      <c r="D14" s="6"/>
      <c r="E14" s="6">
        <v>0</v>
      </c>
      <c r="F14" s="6"/>
      <c r="G14" s="6">
        <v>0</v>
      </c>
      <c r="H14" s="6"/>
      <c r="I14" s="6">
        <f t="shared" si="0"/>
        <v>379390028</v>
      </c>
      <c r="J14" s="6"/>
      <c r="K14" s="6">
        <v>379390028</v>
      </c>
      <c r="L14" s="6"/>
      <c r="M14" s="6">
        <v>0</v>
      </c>
      <c r="N14" s="6"/>
      <c r="O14" s="6">
        <v>0</v>
      </c>
      <c r="P14" s="6"/>
      <c r="Q14" s="6">
        <f t="shared" si="1"/>
        <v>379390028</v>
      </c>
    </row>
    <row r="15" spans="1:25" x14ac:dyDescent="0.55000000000000004">
      <c r="A15" s="11" t="s">
        <v>85</v>
      </c>
      <c r="C15" s="6">
        <v>180262740</v>
      </c>
      <c r="D15" s="6"/>
      <c r="E15" s="6">
        <v>0</v>
      </c>
      <c r="F15" s="6"/>
      <c r="G15" s="6">
        <v>0</v>
      </c>
      <c r="H15" s="6"/>
      <c r="I15" s="6">
        <f t="shared" si="0"/>
        <v>180262740</v>
      </c>
      <c r="J15" s="6"/>
      <c r="K15" s="6">
        <v>180262740</v>
      </c>
      <c r="L15" s="6"/>
      <c r="M15" s="6">
        <v>0</v>
      </c>
      <c r="N15" s="6"/>
      <c r="O15" s="6">
        <v>0</v>
      </c>
      <c r="P15" s="6"/>
      <c r="Q15" s="6">
        <f t="shared" si="1"/>
        <v>180262740</v>
      </c>
    </row>
    <row r="16" spans="1:25" x14ac:dyDescent="0.55000000000000004">
      <c r="A16" s="11" t="s">
        <v>51</v>
      </c>
      <c r="C16" s="6">
        <v>0</v>
      </c>
      <c r="D16" s="6"/>
      <c r="E16" s="6">
        <v>29195314</v>
      </c>
      <c r="F16" s="6"/>
      <c r="G16" s="6">
        <v>0</v>
      </c>
      <c r="H16" s="6"/>
      <c r="I16" s="6">
        <f t="shared" si="0"/>
        <v>29195314</v>
      </c>
      <c r="J16" s="6"/>
      <c r="K16" s="6">
        <v>0</v>
      </c>
      <c r="L16" s="6"/>
      <c r="M16" s="6">
        <v>29195314</v>
      </c>
      <c r="N16" s="6"/>
      <c r="O16" s="6">
        <v>0</v>
      </c>
      <c r="P16" s="6"/>
      <c r="Q16" s="6">
        <f t="shared" si="1"/>
        <v>29195314</v>
      </c>
    </row>
    <row r="17" spans="1:17" x14ac:dyDescent="0.55000000000000004">
      <c r="A17" s="11" t="s">
        <v>46</v>
      </c>
      <c r="C17" s="6">
        <v>0</v>
      </c>
      <c r="D17" s="6"/>
      <c r="E17" s="6">
        <v>262757824</v>
      </c>
      <c r="F17" s="6"/>
      <c r="G17" s="6">
        <v>0</v>
      </c>
      <c r="H17" s="6"/>
      <c r="I17" s="6">
        <f t="shared" si="0"/>
        <v>262757824</v>
      </c>
      <c r="J17" s="6"/>
      <c r="K17" s="6">
        <v>0</v>
      </c>
      <c r="L17" s="6"/>
      <c r="M17" s="6">
        <v>262757824</v>
      </c>
      <c r="N17" s="6"/>
      <c r="O17" s="6">
        <v>0</v>
      </c>
      <c r="P17" s="6"/>
      <c r="Q17" s="6">
        <f t="shared" si="1"/>
        <v>262757824</v>
      </c>
    </row>
    <row r="18" spans="1:17" x14ac:dyDescent="0.55000000000000004">
      <c r="A18" s="11" t="s">
        <v>52</v>
      </c>
      <c r="C18" s="6">
        <v>0</v>
      </c>
      <c r="D18" s="6"/>
      <c r="E18" s="6">
        <v>10052772820</v>
      </c>
      <c r="F18" s="6"/>
      <c r="G18" s="6">
        <v>0</v>
      </c>
      <c r="H18" s="6"/>
      <c r="I18" s="6">
        <f t="shared" si="0"/>
        <v>10052772820</v>
      </c>
      <c r="J18" s="6"/>
      <c r="K18" s="6">
        <v>0</v>
      </c>
      <c r="L18" s="6"/>
      <c r="M18" s="6">
        <v>10052772820</v>
      </c>
      <c r="N18" s="6"/>
      <c r="O18" s="6">
        <v>0</v>
      </c>
      <c r="P18" s="6"/>
      <c r="Q18" s="6">
        <f t="shared" si="1"/>
        <v>10052772820</v>
      </c>
    </row>
    <row r="19" spans="1:17" x14ac:dyDescent="0.55000000000000004">
      <c r="A19" s="11" t="s">
        <v>56</v>
      </c>
      <c r="C19" s="6">
        <v>0</v>
      </c>
      <c r="D19" s="6"/>
      <c r="E19" s="6">
        <v>228535356</v>
      </c>
      <c r="F19" s="6"/>
      <c r="G19" s="6">
        <v>0</v>
      </c>
      <c r="H19" s="6"/>
      <c r="I19" s="6">
        <f t="shared" si="0"/>
        <v>228535356</v>
      </c>
      <c r="J19" s="6"/>
      <c r="K19" s="6">
        <v>0</v>
      </c>
      <c r="L19" s="6"/>
      <c r="M19" s="6">
        <v>228535356</v>
      </c>
      <c r="N19" s="6"/>
      <c r="O19" s="6">
        <v>0</v>
      </c>
      <c r="P19" s="6"/>
      <c r="Q19" s="6">
        <f t="shared" si="1"/>
        <v>228535356</v>
      </c>
    </row>
    <row r="20" spans="1:17" x14ac:dyDescent="0.55000000000000004">
      <c r="A20" s="11" t="s">
        <v>60</v>
      </c>
      <c r="C20" s="6">
        <v>0</v>
      </c>
      <c r="D20" s="6"/>
      <c r="E20" s="6">
        <v>1142264505</v>
      </c>
      <c r="F20" s="6"/>
      <c r="G20" s="6">
        <v>0</v>
      </c>
      <c r="H20" s="6"/>
      <c r="I20" s="6">
        <f t="shared" si="0"/>
        <v>1142264505</v>
      </c>
      <c r="J20" s="6"/>
      <c r="K20" s="6">
        <v>0</v>
      </c>
      <c r="L20" s="6"/>
      <c r="M20" s="6">
        <v>1142264505</v>
      </c>
      <c r="N20" s="6"/>
      <c r="O20" s="6">
        <v>0</v>
      </c>
      <c r="P20" s="6"/>
      <c r="Q20" s="6">
        <f t="shared" si="1"/>
        <v>1142264505</v>
      </c>
    </row>
    <row r="21" spans="1:17" x14ac:dyDescent="0.55000000000000004">
      <c r="A21" s="11" t="s">
        <v>64</v>
      </c>
      <c r="C21" s="6">
        <v>0</v>
      </c>
      <c r="D21" s="6"/>
      <c r="E21" s="6">
        <v>685582870</v>
      </c>
      <c r="F21" s="6"/>
      <c r="G21" s="6">
        <v>0</v>
      </c>
      <c r="H21" s="6"/>
      <c r="I21" s="6">
        <f t="shared" si="0"/>
        <v>685582870</v>
      </c>
      <c r="J21" s="6"/>
      <c r="K21" s="6">
        <v>0</v>
      </c>
      <c r="L21" s="6"/>
      <c r="M21" s="6">
        <v>685582870</v>
      </c>
      <c r="N21" s="6"/>
      <c r="O21" s="6">
        <v>0</v>
      </c>
      <c r="P21" s="6"/>
      <c r="Q21" s="6">
        <f t="shared" si="1"/>
        <v>685582870</v>
      </c>
    </row>
    <row r="22" spans="1:17" x14ac:dyDescent="0.55000000000000004">
      <c r="A22" s="11" t="s">
        <v>68</v>
      </c>
      <c r="C22" s="6">
        <v>0</v>
      </c>
      <c r="D22" s="6"/>
      <c r="E22" s="6">
        <v>736299976</v>
      </c>
      <c r="F22" s="6"/>
      <c r="G22" s="6">
        <v>0</v>
      </c>
      <c r="H22" s="6"/>
      <c r="I22" s="6">
        <f t="shared" si="0"/>
        <v>736299976</v>
      </c>
      <c r="J22" s="6"/>
      <c r="K22" s="6">
        <v>0</v>
      </c>
      <c r="L22" s="6"/>
      <c r="M22" s="6">
        <v>736299976</v>
      </c>
      <c r="N22" s="6"/>
      <c r="O22" s="6">
        <v>0</v>
      </c>
      <c r="P22" s="6"/>
      <c r="Q22" s="6">
        <f t="shared" si="1"/>
        <v>736299976</v>
      </c>
    </row>
    <row r="23" spans="1:17" x14ac:dyDescent="0.55000000000000004">
      <c r="A23" s="11" t="s">
        <v>71</v>
      </c>
      <c r="C23" s="6">
        <v>0</v>
      </c>
      <c r="D23" s="6"/>
      <c r="E23" s="6">
        <v>729944823</v>
      </c>
      <c r="F23" s="6"/>
      <c r="G23" s="6">
        <v>0</v>
      </c>
      <c r="H23" s="6"/>
      <c r="I23" s="6">
        <f t="shared" si="0"/>
        <v>729944823</v>
      </c>
      <c r="J23" s="6"/>
      <c r="K23" s="6">
        <v>0</v>
      </c>
      <c r="L23" s="6"/>
      <c r="M23" s="6">
        <v>729944823</v>
      </c>
      <c r="N23" s="6"/>
      <c r="O23" s="6">
        <v>0</v>
      </c>
      <c r="P23" s="6"/>
      <c r="Q23" s="6">
        <f t="shared" si="1"/>
        <v>729944823</v>
      </c>
    </row>
    <row r="24" spans="1:17" x14ac:dyDescent="0.55000000000000004">
      <c r="A24" s="11" t="s">
        <v>74</v>
      </c>
      <c r="C24" s="6">
        <v>0</v>
      </c>
      <c r="D24" s="6"/>
      <c r="E24" s="6">
        <v>2284064950</v>
      </c>
      <c r="F24" s="6"/>
      <c r="G24" s="6">
        <v>0</v>
      </c>
      <c r="H24" s="6"/>
      <c r="I24" s="6">
        <f t="shared" si="0"/>
        <v>2284064950</v>
      </c>
      <c r="J24" s="6"/>
      <c r="K24" s="6">
        <v>0</v>
      </c>
      <c r="L24" s="6"/>
      <c r="M24" s="6">
        <v>2284064950</v>
      </c>
      <c r="N24" s="6"/>
      <c r="O24" s="6">
        <v>0</v>
      </c>
      <c r="P24" s="6"/>
      <c r="Q24" s="6">
        <f t="shared" si="1"/>
        <v>2284064950</v>
      </c>
    </row>
    <row r="25" spans="1:17" x14ac:dyDescent="0.55000000000000004">
      <c r="A25" s="11" t="s">
        <v>78</v>
      </c>
      <c r="C25" s="6">
        <v>0</v>
      </c>
      <c r="D25" s="6"/>
      <c r="E25" s="6">
        <v>423185272</v>
      </c>
      <c r="F25" s="6"/>
      <c r="G25" s="6">
        <v>0</v>
      </c>
      <c r="H25" s="6"/>
      <c r="I25" s="6">
        <f t="shared" si="0"/>
        <v>423185272</v>
      </c>
      <c r="J25" s="6"/>
      <c r="K25" s="6">
        <v>0</v>
      </c>
      <c r="L25" s="6"/>
      <c r="M25" s="6">
        <v>423185272</v>
      </c>
      <c r="N25" s="6"/>
      <c r="O25" s="6">
        <v>0</v>
      </c>
      <c r="P25" s="6"/>
      <c r="Q25" s="6">
        <f t="shared" si="1"/>
        <v>423185272</v>
      </c>
    </row>
    <row r="26" spans="1:17" x14ac:dyDescent="0.55000000000000004">
      <c r="A26" s="11" t="s">
        <v>81</v>
      </c>
      <c r="C26" s="6">
        <v>0</v>
      </c>
      <c r="D26" s="6"/>
      <c r="E26" s="6">
        <v>1230600076</v>
      </c>
      <c r="F26" s="6"/>
      <c r="G26" s="6">
        <v>0</v>
      </c>
      <c r="H26" s="6"/>
      <c r="I26" s="6">
        <f t="shared" si="0"/>
        <v>1230600076</v>
      </c>
      <c r="J26" s="6"/>
      <c r="K26" s="6">
        <v>0</v>
      </c>
      <c r="L26" s="6"/>
      <c r="M26" s="6">
        <v>1230600076</v>
      </c>
      <c r="N26" s="6"/>
      <c r="O26" s="6">
        <v>0</v>
      </c>
      <c r="P26" s="6"/>
      <c r="Q26" s="6">
        <f t="shared" si="1"/>
        <v>1230600076</v>
      </c>
    </row>
    <row r="27" spans="1:17" ht="24.75" x14ac:dyDescent="0.6">
      <c r="A27" s="2" t="s">
        <v>36</v>
      </c>
      <c r="C27" s="13">
        <f>SUM(C8:C26)</f>
        <v>6824737121</v>
      </c>
      <c r="D27" s="7"/>
      <c r="E27" s="13">
        <f>SUM(E8:E26)</f>
        <v>17805203786</v>
      </c>
      <c r="F27" s="7"/>
      <c r="G27" s="13">
        <f>SUM(G8:G26)</f>
        <v>0</v>
      </c>
      <c r="H27" s="7"/>
      <c r="I27" s="13">
        <f>SUM(I8:I26)</f>
        <v>24629940907</v>
      </c>
      <c r="J27" s="7"/>
      <c r="K27" s="13">
        <f>SUM(K8:K26)</f>
        <v>6824737121</v>
      </c>
      <c r="L27" s="7"/>
      <c r="M27" s="13">
        <f>SUM(M8:M26)</f>
        <v>17805203786</v>
      </c>
      <c r="N27" s="7"/>
      <c r="O27" s="13">
        <f>SUM(O8:O26)</f>
        <v>0</v>
      </c>
      <c r="P27" s="7"/>
      <c r="Q27" s="13">
        <f>SUM(Q8:Q26)</f>
        <v>24629940907</v>
      </c>
    </row>
    <row r="28" spans="1:17" x14ac:dyDescent="0.55000000000000004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03AB8-FAA3-47E5-BE87-325937D77375}">
  <dimension ref="A2:Y26"/>
  <sheetViews>
    <sheetView rightToLeft="1" topLeftCell="E1" workbookViewId="0">
      <selection activeCell="M19" sqref="M16:Y19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20" style="1" customWidth="1"/>
    <col min="10" max="10" width="1" style="1" customWidth="1"/>
    <col min="11" max="11" width="25" style="1" customWidth="1"/>
    <col min="12" max="12" width="1" style="1" customWidth="1"/>
    <col min="13" max="13" width="21" style="1" customWidth="1"/>
    <col min="14" max="14" width="1" style="1" customWidth="1"/>
    <col min="15" max="15" width="25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  <c r="T2" s="27" t="s">
        <v>0</v>
      </c>
      <c r="U2" s="27" t="s">
        <v>0</v>
      </c>
      <c r="V2" s="27" t="s">
        <v>0</v>
      </c>
      <c r="W2" s="27" t="s">
        <v>0</v>
      </c>
      <c r="X2" s="27" t="s">
        <v>0</v>
      </c>
      <c r="Y2" s="27" t="s">
        <v>0</v>
      </c>
    </row>
    <row r="3" spans="1:25" ht="24.75" x14ac:dyDescent="0.55000000000000004">
      <c r="A3" s="27" t="s">
        <v>1</v>
      </c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  <c r="Y3" s="27" t="s">
        <v>1</v>
      </c>
    </row>
    <row r="4" spans="1:25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  <c r="T4" s="27" t="s">
        <v>2</v>
      </c>
      <c r="U4" s="27" t="s">
        <v>2</v>
      </c>
      <c r="V4" s="27" t="s">
        <v>2</v>
      </c>
      <c r="W4" s="27" t="s">
        <v>2</v>
      </c>
      <c r="X4" s="27" t="s">
        <v>2</v>
      </c>
      <c r="Y4" s="27" t="s">
        <v>2</v>
      </c>
    </row>
    <row r="6" spans="1:25" ht="25.5" thickBot="1" x14ac:dyDescent="0.6">
      <c r="A6" s="26" t="s">
        <v>3</v>
      </c>
      <c r="C6" s="26" t="s">
        <v>220</v>
      </c>
      <c r="D6" s="26" t="s">
        <v>4</v>
      </c>
      <c r="E6" s="26" t="s">
        <v>4</v>
      </c>
      <c r="F6" s="26" t="s">
        <v>4</v>
      </c>
      <c r="G6" s="26" t="s">
        <v>4</v>
      </c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</row>
    <row r="7" spans="1:25" ht="25.5" thickBot="1" x14ac:dyDescent="0.6">
      <c r="A7" s="26" t="s">
        <v>3</v>
      </c>
      <c r="C7" s="26" t="s">
        <v>7</v>
      </c>
      <c r="E7" s="26" t="s">
        <v>8</v>
      </c>
      <c r="G7" s="26" t="s">
        <v>9</v>
      </c>
      <c r="I7" s="26" t="s">
        <v>10</v>
      </c>
      <c r="J7" s="26" t="s">
        <v>10</v>
      </c>
      <c r="K7" s="26" t="s">
        <v>10</v>
      </c>
      <c r="M7" s="26" t="s">
        <v>11</v>
      </c>
      <c r="N7" s="26" t="s">
        <v>11</v>
      </c>
      <c r="O7" s="26" t="s">
        <v>11</v>
      </c>
      <c r="Q7" s="26" t="s">
        <v>7</v>
      </c>
      <c r="S7" s="26" t="s">
        <v>12</v>
      </c>
      <c r="U7" s="26" t="s">
        <v>8</v>
      </c>
      <c r="W7" s="26" t="s">
        <v>9</v>
      </c>
      <c r="Y7" s="26" t="s">
        <v>13</v>
      </c>
    </row>
    <row r="8" spans="1:25" ht="25.5" thickBot="1" x14ac:dyDescent="0.6">
      <c r="A8" s="26" t="s">
        <v>3</v>
      </c>
      <c r="C8" s="26" t="s">
        <v>7</v>
      </c>
      <c r="E8" s="26" t="s">
        <v>8</v>
      </c>
      <c r="G8" s="26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26" t="s">
        <v>7</v>
      </c>
      <c r="S8" s="26" t="s">
        <v>12</v>
      </c>
      <c r="U8" s="26" t="s">
        <v>8</v>
      </c>
      <c r="W8" s="26" t="s">
        <v>9</v>
      </c>
      <c r="Y8" s="26" t="s">
        <v>13</v>
      </c>
    </row>
    <row r="9" spans="1:25" x14ac:dyDescent="0.55000000000000004">
      <c r="A9" s="11" t="s">
        <v>15</v>
      </c>
      <c r="C9" s="6">
        <v>42195487</v>
      </c>
      <c r="D9" s="6"/>
      <c r="E9" s="6">
        <v>7719189487561</v>
      </c>
      <c r="F9" s="6"/>
      <c r="G9" s="6">
        <v>7717938183287.0498</v>
      </c>
      <c r="H9" s="6"/>
      <c r="I9" s="6">
        <v>251957733</v>
      </c>
      <c r="J9" s="6"/>
      <c r="K9" s="6">
        <v>50821559230581</v>
      </c>
      <c r="L9" s="6"/>
      <c r="M9" s="6">
        <v>-257208981</v>
      </c>
      <c r="N9" s="6"/>
      <c r="O9" s="6">
        <v>51890557797360</v>
      </c>
      <c r="P9" s="6"/>
      <c r="Q9" s="6">
        <v>36944239</v>
      </c>
      <c r="R9" s="6"/>
      <c r="S9" s="6">
        <v>203686</v>
      </c>
      <c r="T9" s="6"/>
      <c r="U9" s="6">
        <v>7414573384176</v>
      </c>
      <c r="V9" s="6"/>
      <c r="W9" s="6">
        <v>7523218259130.4102</v>
      </c>
      <c r="Y9" s="9">
        <v>0.1534725319115558</v>
      </c>
    </row>
    <row r="10" spans="1:25" x14ac:dyDescent="0.55000000000000004">
      <c r="A10" s="11" t="s">
        <v>16</v>
      </c>
      <c r="C10" s="6">
        <v>38145240</v>
      </c>
      <c r="D10" s="6"/>
      <c r="E10" s="6">
        <v>2570727752395</v>
      </c>
      <c r="F10" s="6"/>
      <c r="G10" s="6">
        <v>2542157792496.6299</v>
      </c>
      <c r="H10" s="6"/>
      <c r="I10" s="6">
        <v>41874980</v>
      </c>
      <c r="J10" s="6"/>
      <c r="K10" s="6">
        <v>2468691408713</v>
      </c>
      <c r="L10" s="6"/>
      <c r="M10" s="6">
        <v>-38440000</v>
      </c>
      <c r="N10" s="6"/>
      <c r="O10" s="6">
        <v>2322248740484</v>
      </c>
      <c r="P10" s="6"/>
      <c r="Q10" s="6">
        <v>41580220</v>
      </c>
      <c r="R10" s="6"/>
      <c r="S10" s="6">
        <v>62240</v>
      </c>
      <c r="T10" s="6"/>
      <c r="U10" s="6">
        <v>2585480860769</v>
      </c>
      <c r="V10" s="6"/>
      <c r="W10" s="6">
        <v>2587338253987.96</v>
      </c>
      <c r="Y10" s="9">
        <v>5.2781315000298069E-2</v>
      </c>
    </row>
    <row r="11" spans="1:25" x14ac:dyDescent="0.55000000000000004">
      <c r="A11" s="11" t="s">
        <v>18</v>
      </c>
      <c r="C11" s="6">
        <v>84516359</v>
      </c>
      <c r="D11" s="6"/>
      <c r="E11" s="6">
        <v>1832342192739</v>
      </c>
      <c r="F11" s="6"/>
      <c r="G11" s="6">
        <v>1782026679432.3101</v>
      </c>
      <c r="H11" s="6"/>
      <c r="I11" s="6">
        <v>55723448</v>
      </c>
      <c r="J11" s="6"/>
      <c r="K11" s="6">
        <v>1042491221299</v>
      </c>
      <c r="L11" s="6"/>
      <c r="M11" s="6">
        <v>-52264042</v>
      </c>
      <c r="N11" s="6"/>
      <c r="O11" s="6">
        <v>994012713288</v>
      </c>
      <c r="P11" s="6"/>
      <c r="Q11" s="6">
        <v>87975765</v>
      </c>
      <c r="R11" s="6"/>
      <c r="S11" s="6">
        <v>19490</v>
      </c>
      <c r="T11" s="6"/>
      <c r="U11" s="6">
        <v>1787681788806</v>
      </c>
      <c r="V11" s="6"/>
      <c r="W11" s="6">
        <v>1714240431030.79</v>
      </c>
      <c r="Y11" s="9">
        <v>3.4970249458888075E-2</v>
      </c>
    </row>
    <row r="12" spans="1:25" x14ac:dyDescent="0.55000000000000004">
      <c r="A12" s="11" t="s">
        <v>19</v>
      </c>
      <c r="C12" s="6">
        <v>115467489</v>
      </c>
      <c r="D12" s="6"/>
      <c r="E12" s="6">
        <v>2360465732829</v>
      </c>
      <c r="F12" s="6"/>
      <c r="G12" s="6">
        <v>2360990674601.4302</v>
      </c>
      <c r="H12" s="6"/>
      <c r="I12" s="6">
        <v>5753692604</v>
      </c>
      <c r="J12" s="6"/>
      <c r="K12" s="6">
        <v>119409210890275</v>
      </c>
      <c r="L12" s="6"/>
      <c r="M12" s="6">
        <v>-5746973641</v>
      </c>
      <c r="N12" s="6"/>
      <c r="O12" s="6">
        <v>119250460591416</v>
      </c>
      <c r="P12" s="6"/>
      <c r="Q12" s="6">
        <v>122186452</v>
      </c>
      <c r="R12" s="6"/>
      <c r="S12" s="6">
        <v>21040</v>
      </c>
      <c r="T12" s="6"/>
      <c r="U12" s="6">
        <v>2569548368079</v>
      </c>
      <c r="V12" s="6"/>
      <c r="W12" s="6">
        <v>2570706544969.3701</v>
      </c>
      <c r="Y12" s="9">
        <v>5.2442030613592761E-2</v>
      </c>
    </row>
    <row r="13" spans="1:25" x14ac:dyDescent="0.55000000000000004">
      <c r="A13" s="11" t="s">
        <v>20</v>
      </c>
      <c r="C13" s="6">
        <v>1635306</v>
      </c>
      <c r="D13" s="6"/>
      <c r="E13" s="6">
        <v>50758837348</v>
      </c>
      <c r="F13" s="6"/>
      <c r="G13" s="6">
        <v>51245785571.257896</v>
      </c>
      <c r="H13" s="6"/>
      <c r="I13" s="6">
        <v>1973654</v>
      </c>
      <c r="J13" s="6"/>
      <c r="K13" s="6">
        <v>62917936565</v>
      </c>
      <c r="L13" s="6"/>
      <c r="M13" s="6">
        <v>-2212372</v>
      </c>
      <c r="N13" s="6"/>
      <c r="O13" s="6">
        <v>70381195361</v>
      </c>
      <c r="P13" s="6"/>
      <c r="Q13" s="6">
        <v>1396588</v>
      </c>
      <c r="R13" s="6"/>
      <c r="S13" s="6">
        <v>32223</v>
      </c>
      <c r="T13" s="6"/>
      <c r="U13" s="6">
        <v>44375384567</v>
      </c>
      <c r="V13" s="6"/>
      <c r="W13" s="6">
        <v>44993817201.164299</v>
      </c>
      <c r="Y13" s="9">
        <v>9.1786716912644294E-4</v>
      </c>
    </row>
    <row r="14" spans="1:25" x14ac:dyDescent="0.55000000000000004">
      <c r="A14" s="11" t="s">
        <v>22</v>
      </c>
      <c r="C14" s="6">
        <v>202495466</v>
      </c>
      <c r="D14" s="6"/>
      <c r="E14" s="6">
        <v>2753755638867</v>
      </c>
      <c r="F14" s="6"/>
      <c r="G14" s="6">
        <v>2635864800715.2598</v>
      </c>
      <c r="H14" s="6"/>
      <c r="I14" s="6">
        <v>27551377</v>
      </c>
      <c r="J14" s="6"/>
      <c r="K14" s="6">
        <v>329425616031</v>
      </c>
      <c r="L14" s="6"/>
      <c r="M14" s="6">
        <v>-24930724</v>
      </c>
      <c r="N14" s="6"/>
      <c r="O14" s="6">
        <v>300468441669</v>
      </c>
      <c r="P14" s="6"/>
      <c r="Q14" s="6">
        <v>205116119</v>
      </c>
      <c r="R14" s="6"/>
      <c r="S14" s="6">
        <v>12390</v>
      </c>
      <c r="T14" s="6"/>
      <c r="U14" s="6">
        <v>2747098503931</v>
      </c>
      <c r="V14" s="6"/>
      <c r="W14" s="6">
        <v>2540785134590.3301</v>
      </c>
      <c r="Y14" s="9">
        <v>5.1831638298619996E-2</v>
      </c>
    </row>
    <row r="15" spans="1:25" x14ac:dyDescent="0.55000000000000004">
      <c r="A15" s="11" t="s">
        <v>23</v>
      </c>
      <c r="C15" s="6">
        <v>68668911</v>
      </c>
      <c r="D15" s="6"/>
      <c r="E15" s="6">
        <v>854025788412</v>
      </c>
      <c r="F15" s="6"/>
      <c r="G15" s="6">
        <v>848546162371.76001</v>
      </c>
      <c r="H15" s="6"/>
      <c r="I15" s="6">
        <v>109812095</v>
      </c>
      <c r="J15" s="6"/>
      <c r="K15" s="6">
        <v>1170824494973</v>
      </c>
      <c r="L15" s="6"/>
      <c r="M15" s="6">
        <v>-74258643</v>
      </c>
      <c r="N15" s="6"/>
      <c r="O15" s="6">
        <v>806481121265</v>
      </c>
      <c r="P15" s="6"/>
      <c r="Q15" s="6">
        <v>104222363</v>
      </c>
      <c r="R15" s="6"/>
      <c r="S15" s="6">
        <v>10630</v>
      </c>
      <c r="T15" s="6"/>
      <c r="U15" s="6">
        <v>1166008247936</v>
      </c>
      <c r="V15" s="6"/>
      <c r="W15" s="6">
        <v>1107620596306.8101</v>
      </c>
      <c r="Y15" s="9">
        <v>2.2595295185845372E-2</v>
      </c>
    </row>
    <row r="16" spans="1:25" x14ac:dyDescent="0.55000000000000004">
      <c r="A16" s="11" t="s">
        <v>24</v>
      </c>
      <c r="C16" s="6">
        <v>109853004</v>
      </c>
      <c r="D16" s="6"/>
      <c r="E16" s="6">
        <v>2470989071051</v>
      </c>
      <c r="F16" s="6"/>
      <c r="G16" s="6">
        <v>2474400370427.2202</v>
      </c>
      <c r="H16" s="6"/>
      <c r="I16" s="6">
        <v>56221652</v>
      </c>
      <c r="J16" s="6"/>
      <c r="K16" s="6">
        <v>1155330137891</v>
      </c>
      <c r="L16" s="6"/>
      <c r="M16" s="6">
        <v>-86800358</v>
      </c>
      <c r="N16" s="6"/>
      <c r="O16" s="6">
        <v>1816987145653</v>
      </c>
      <c r="P16" s="6"/>
      <c r="Q16" s="6">
        <v>79274298</v>
      </c>
      <c r="R16" s="6"/>
      <c r="S16" s="6">
        <v>22640</v>
      </c>
      <c r="T16" s="6"/>
      <c r="U16" s="6">
        <v>1725051477353</v>
      </c>
      <c r="V16" s="6"/>
      <c r="W16" s="6">
        <v>1794343848819.6499</v>
      </c>
      <c r="Y16" s="9">
        <v>3.6604347250468891E-2</v>
      </c>
    </row>
    <row r="17" spans="1:25" x14ac:dyDescent="0.55000000000000004">
      <c r="A17" s="11" t="s">
        <v>25</v>
      </c>
      <c r="C17" s="6">
        <v>90014727</v>
      </c>
      <c r="D17" s="6"/>
      <c r="E17" s="6">
        <v>2430636874411</v>
      </c>
      <c r="F17" s="6"/>
      <c r="G17" s="6">
        <v>2241104357753.71</v>
      </c>
      <c r="H17" s="6"/>
      <c r="I17" s="6">
        <v>10154638</v>
      </c>
      <c r="J17" s="6"/>
      <c r="K17" s="6">
        <v>197191613549</v>
      </c>
      <c r="L17" s="6"/>
      <c r="M17" s="6">
        <v>-9440228</v>
      </c>
      <c r="N17" s="6"/>
      <c r="O17" s="6">
        <v>182671396812</v>
      </c>
      <c r="P17" s="6"/>
      <c r="Q17" s="6">
        <v>90729137</v>
      </c>
      <c r="R17" s="6"/>
      <c r="S17" s="6">
        <v>19567</v>
      </c>
      <c r="T17" s="6"/>
      <c r="U17" s="6">
        <v>2378040548185</v>
      </c>
      <c r="V17" s="6"/>
      <c r="W17" s="6">
        <v>1774875390635.8799</v>
      </c>
      <c r="Y17" s="9">
        <v>3.6207193603324431E-2</v>
      </c>
    </row>
    <row r="18" spans="1:25" x14ac:dyDescent="0.55000000000000004">
      <c r="A18" s="11" t="s">
        <v>26</v>
      </c>
      <c r="C18" s="6">
        <v>100409468</v>
      </c>
      <c r="D18" s="6"/>
      <c r="E18" s="6">
        <v>1531551262497</v>
      </c>
      <c r="F18" s="6"/>
      <c r="G18" s="6">
        <v>1500765030232.6799</v>
      </c>
      <c r="H18" s="6"/>
      <c r="I18" s="6">
        <v>39883861</v>
      </c>
      <c r="J18" s="6"/>
      <c r="K18" s="6">
        <v>533358768298</v>
      </c>
      <c r="L18" s="6"/>
      <c r="M18" s="6">
        <v>-26970546</v>
      </c>
      <c r="N18" s="6"/>
      <c r="O18" s="6">
        <v>362376330440</v>
      </c>
      <c r="P18" s="6"/>
      <c r="Q18" s="6">
        <v>113322783</v>
      </c>
      <c r="R18" s="6"/>
      <c r="S18" s="6">
        <v>13910</v>
      </c>
      <c r="T18" s="6"/>
      <c r="U18" s="6">
        <v>1664175443278</v>
      </c>
      <c r="V18" s="6"/>
      <c r="W18" s="6">
        <v>1575945535551.01</v>
      </c>
      <c r="Y18" s="9">
        <v>3.2149054189966136E-2</v>
      </c>
    </row>
    <row r="19" spans="1:25" x14ac:dyDescent="0.55000000000000004">
      <c r="A19" s="11" t="s">
        <v>27</v>
      </c>
      <c r="C19" s="6">
        <v>82205212</v>
      </c>
      <c r="D19" s="6"/>
      <c r="E19" s="6">
        <v>944319526013</v>
      </c>
      <c r="F19" s="6"/>
      <c r="G19" s="6">
        <v>945957271897.34705</v>
      </c>
      <c r="H19" s="6"/>
      <c r="I19" s="6">
        <v>69994371</v>
      </c>
      <c r="J19" s="6"/>
      <c r="K19" s="6">
        <v>720061363990</v>
      </c>
      <c r="L19" s="6"/>
      <c r="M19" s="6">
        <v>-57401919</v>
      </c>
      <c r="N19" s="6"/>
      <c r="O19" s="6">
        <v>601509477525</v>
      </c>
      <c r="P19" s="6"/>
      <c r="Q19" s="6">
        <v>94797664</v>
      </c>
      <c r="R19" s="6"/>
      <c r="S19" s="6">
        <v>10590</v>
      </c>
      <c r="T19" s="6"/>
      <c r="U19" s="6">
        <v>1027505016379</v>
      </c>
      <c r="V19" s="6"/>
      <c r="W19" s="6">
        <v>1003668833785.33</v>
      </c>
      <c r="Y19" s="9">
        <v>2.0474694713902616E-2</v>
      </c>
    </row>
    <row r="20" spans="1:25" x14ac:dyDescent="0.55000000000000004">
      <c r="A20" s="11" t="s">
        <v>30</v>
      </c>
      <c r="C20" s="6">
        <v>335138</v>
      </c>
      <c r="D20" s="6"/>
      <c r="E20" s="6">
        <v>18870686869</v>
      </c>
      <c r="F20" s="6"/>
      <c r="G20" s="6">
        <v>20453658015.9132</v>
      </c>
      <c r="H20" s="6"/>
      <c r="I20" s="6">
        <v>0</v>
      </c>
      <c r="J20" s="6"/>
      <c r="K20" s="6">
        <v>0</v>
      </c>
      <c r="L20" s="6"/>
      <c r="M20" s="6">
        <v>-335138</v>
      </c>
      <c r="N20" s="6"/>
      <c r="O20" s="6">
        <v>20971014077</v>
      </c>
      <c r="P20" s="6"/>
      <c r="Q20" s="6">
        <v>0</v>
      </c>
      <c r="R20" s="6"/>
      <c r="S20" s="6">
        <v>0</v>
      </c>
      <c r="T20" s="6"/>
      <c r="U20" s="6">
        <v>0</v>
      </c>
      <c r="V20" s="6"/>
      <c r="W20" s="6">
        <v>0</v>
      </c>
      <c r="Y20" s="9">
        <v>0</v>
      </c>
    </row>
    <row r="21" spans="1:25" x14ac:dyDescent="0.55000000000000004">
      <c r="A21" s="11" t="s">
        <v>31</v>
      </c>
      <c r="C21" s="6">
        <v>42351597</v>
      </c>
      <c r="D21" s="6"/>
      <c r="E21" s="6">
        <v>443576950035</v>
      </c>
      <c r="F21" s="6"/>
      <c r="G21" s="6">
        <v>414523661873.02502</v>
      </c>
      <c r="H21" s="6"/>
      <c r="I21" s="6">
        <v>40994782</v>
      </c>
      <c r="J21" s="6"/>
      <c r="K21" s="6">
        <v>357874886951</v>
      </c>
      <c r="L21" s="6"/>
      <c r="M21" s="6">
        <v>-39747041</v>
      </c>
      <c r="N21" s="6"/>
      <c r="O21" s="6">
        <v>352898569960</v>
      </c>
      <c r="P21" s="6"/>
      <c r="Q21" s="6">
        <v>43599338</v>
      </c>
      <c r="R21" s="6"/>
      <c r="S21" s="6">
        <v>9050</v>
      </c>
      <c r="T21" s="6"/>
      <c r="U21" s="6">
        <v>411401448495</v>
      </c>
      <c r="V21" s="6"/>
      <c r="W21" s="6">
        <v>394480297572.88599</v>
      </c>
      <c r="Y21" s="9">
        <v>8.047339313100383E-3</v>
      </c>
    </row>
    <row r="22" spans="1:25" x14ac:dyDescent="0.55000000000000004">
      <c r="A22" s="11" t="s">
        <v>32</v>
      </c>
      <c r="C22" s="6">
        <v>75000000</v>
      </c>
      <c r="D22" s="6"/>
      <c r="E22" s="6">
        <v>1199108594659</v>
      </c>
      <c r="F22" s="6"/>
      <c r="G22" s="6">
        <v>1247466056250</v>
      </c>
      <c r="H22" s="6"/>
      <c r="I22" s="6">
        <v>0</v>
      </c>
      <c r="J22" s="6"/>
      <c r="K22" s="6">
        <v>0</v>
      </c>
      <c r="L22" s="6"/>
      <c r="M22" s="6">
        <v>-6700000</v>
      </c>
      <c r="N22" s="6"/>
      <c r="O22" s="6">
        <v>112240750987</v>
      </c>
      <c r="P22" s="6"/>
      <c r="Q22" s="6">
        <v>68300000</v>
      </c>
      <c r="R22" s="6"/>
      <c r="S22" s="6">
        <v>17128</v>
      </c>
      <c r="T22" s="6"/>
      <c r="U22" s="6">
        <v>1091988226872</v>
      </c>
      <c r="V22" s="6"/>
      <c r="W22" s="6">
        <v>1169623054550</v>
      </c>
      <c r="Y22" s="9">
        <v>2.3860136098811623E-2</v>
      </c>
    </row>
    <row r="23" spans="1:25" x14ac:dyDescent="0.55000000000000004">
      <c r="A23" s="11" t="s">
        <v>33</v>
      </c>
      <c r="C23" s="6">
        <v>38500000</v>
      </c>
      <c r="D23" s="6"/>
      <c r="E23" s="6">
        <v>1184279363138</v>
      </c>
      <c r="F23" s="6"/>
      <c r="G23" s="6">
        <v>1217911598750</v>
      </c>
      <c r="H23" s="6"/>
      <c r="I23" s="6">
        <v>0</v>
      </c>
      <c r="J23" s="6"/>
      <c r="K23" s="6">
        <v>0</v>
      </c>
      <c r="L23" s="6"/>
      <c r="M23" s="6">
        <v>-600000</v>
      </c>
      <c r="N23" s="6"/>
      <c r="O23" s="6">
        <v>19289742511</v>
      </c>
      <c r="P23" s="6"/>
      <c r="Q23" s="6">
        <v>37900000</v>
      </c>
      <c r="R23" s="6"/>
      <c r="S23" s="6">
        <v>32463</v>
      </c>
      <c r="T23" s="6"/>
      <c r="U23" s="6">
        <v>1165823061375</v>
      </c>
      <c r="V23" s="6"/>
      <c r="W23" s="6">
        <v>1230117009806.25</v>
      </c>
      <c r="Y23" s="9">
        <v>2.5094203775534084E-2</v>
      </c>
    </row>
    <row r="24" spans="1:25" ht="24.75" thickBot="1" x14ac:dyDescent="0.6">
      <c r="A24" s="11" t="s">
        <v>34</v>
      </c>
      <c r="C24" s="6">
        <v>8800000</v>
      </c>
      <c r="D24" s="6"/>
      <c r="E24" s="6">
        <v>179091973394</v>
      </c>
      <c r="F24" s="6"/>
      <c r="G24" s="6">
        <v>181140429800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8800000</v>
      </c>
      <c r="R24" s="6"/>
      <c r="S24" s="6">
        <v>21244</v>
      </c>
      <c r="T24" s="6"/>
      <c r="U24" s="6">
        <v>179091973394</v>
      </c>
      <c r="V24" s="6"/>
      <c r="W24" s="6">
        <v>186912147400</v>
      </c>
      <c r="Y24" s="9">
        <v>3.8129799666106788E-3</v>
      </c>
    </row>
    <row r="25" spans="1:25" ht="24.75" thickBot="1" x14ac:dyDescent="0.6">
      <c r="A25" s="1" t="s">
        <v>36</v>
      </c>
      <c r="C25" s="1" t="s">
        <v>36</v>
      </c>
      <c r="E25" s="13">
        <f>SUM(E9:E24)</f>
        <v>28543689732218</v>
      </c>
      <c r="F25" s="7"/>
      <c r="G25" s="13">
        <f>SUM(G9:G24)</f>
        <v>28182492513475.594</v>
      </c>
      <c r="H25" s="7"/>
      <c r="I25" s="7" t="s">
        <v>36</v>
      </c>
      <c r="J25" s="7"/>
      <c r="K25" s="13">
        <f>SUM(K9:K24)</f>
        <v>178268937569116</v>
      </c>
      <c r="L25" s="7"/>
      <c r="M25" s="7" t="s">
        <v>36</v>
      </c>
      <c r="N25" s="7"/>
      <c r="O25" s="13">
        <f>SUM(O9:O24)</f>
        <v>179103555028808</v>
      </c>
      <c r="P25" s="7"/>
      <c r="Q25" s="7" t="s">
        <v>36</v>
      </c>
      <c r="R25" s="7"/>
      <c r="S25" s="7" t="s">
        <v>36</v>
      </c>
      <c r="T25" s="7"/>
      <c r="U25" s="13">
        <f>SUM(U9:U24)</f>
        <v>27957843733595</v>
      </c>
      <c r="V25" s="7"/>
      <c r="W25" s="13">
        <f>SUM(W9:W24)</f>
        <v>27218869155337.84</v>
      </c>
      <c r="X25" s="7"/>
      <c r="Y25" s="10">
        <f>SUM(Y9:Y24)</f>
        <v>0.5552608765496454</v>
      </c>
    </row>
    <row r="26" spans="1:25" ht="24.75" thickTop="1" x14ac:dyDescent="0.55000000000000004"/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9"/>
  <sheetViews>
    <sheetView rightToLeft="1" tabSelected="1" topLeftCell="N7" workbookViewId="0">
      <selection activeCell="S16" sqref="S16"/>
    </sheetView>
  </sheetViews>
  <sheetFormatPr defaultRowHeight="24" x14ac:dyDescent="0.55000000000000004"/>
  <cols>
    <col min="1" max="1" width="41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5" style="1" customWidth="1"/>
    <col min="12" max="12" width="1" style="1" customWidth="1"/>
    <col min="13" max="13" width="15" style="1" customWidth="1"/>
    <col min="14" max="14" width="1" style="1" customWidth="1"/>
    <col min="15" max="15" width="16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11" style="1" customWidth="1"/>
    <col min="22" max="22" width="1" style="1" customWidth="1"/>
    <col min="23" max="23" width="22" style="1" customWidth="1"/>
    <col min="24" max="24" width="1" style="1" customWidth="1"/>
    <col min="25" max="25" width="11" style="1" customWidth="1"/>
    <col min="26" max="26" width="1" style="1" customWidth="1"/>
    <col min="27" max="27" width="24" style="1" customWidth="1"/>
    <col min="28" max="28" width="1" style="1" customWidth="1"/>
    <col min="29" max="29" width="16" style="1" customWidth="1"/>
    <col min="30" max="30" width="1" style="1" customWidth="1"/>
    <col min="31" max="31" width="23" style="1" customWidth="1"/>
    <col min="32" max="32" width="1" style="1" customWidth="1"/>
    <col min="33" max="33" width="24" style="1" customWidth="1"/>
    <col min="34" max="34" width="1" style="1" customWidth="1"/>
    <col min="35" max="35" width="24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  <c r="T2" s="27" t="s">
        <v>0</v>
      </c>
      <c r="U2" s="27" t="s">
        <v>0</v>
      </c>
      <c r="V2" s="27" t="s">
        <v>0</v>
      </c>
      <c r="W2" s="27" t="s">
        <v>0</v>
      </c>
      <c r="X2" s="27" t="s">
        <v>0</v>
      </c>
      <c r="Y2" s="27" t="s">
        <v>0</v>
      </c>
      <c r="Z2" s="27" t="s">
        <v>0</v>
      </c>
      <c r="AA2" s="27" t="s">
        <v>0</v>
      </c>
      <c r="AB2" s="27" t="s">
        <v>0</v>
      </c>
      <c r="AC2" s="27" t="s">
        <v>0</v>
      </c>
      <c r="AD2" s="27" t="s">
        <v>0</v>
      </c>
      <c r="AE2" s="27" t="s">
        <v>0</v>
      </c>
      <c r="AF2" s="27" t="s">
        <v>0</v>
      </c>
      <c r="AG2" s="27" t="s">
        <v>0</v>
      </c>
      <c r="AH2" s="27" t="s">
        <v>0</v>
      </c>
      <c r="AI2" s="27" t="s">
        <v>0</v>
      </c>
      <c r="AJ2" s="27" t="s">
        <v>0</v>
      </c>
      <c r="AK2" s="27" t="s">
        <v>0</v>
      </c>
    </row>
    <row r="3" spans="1:37" ht="24.75" x14ac:dyDescent="0.55000000000000004">
      <c r="A3" s="27" t="s">
        <v>1</v>
      </c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  <c r="Y3" s="27" t="s">
        <v>1</v>
      </c>
      <c r="Z3" s="27" t="s">
        <v>1</v>
      </c>
      <c r="AA3" s="27" t="s">
        <v>1</v>
      </c>
      <c r="AB3" s="27" t="s">
        <v>1</v>
      </c>
      <c r="AC3" s="27" t="s">
        <v>1</v>
      </c>
      <c r="AD3" s="27" t="s">
        <v>1</v>
      </c>
      <c r="AE3" s="27" t="s">
        <v>1</v>
      </c>
      <c r="AF3" s="27" t="s">
        <v>1</v>
      </c>
      <c r="AG3" s="27" t="s">
        <v>1</v>
      </c>
      <c r="AH3" s="27" t="s">
        <v>1</v>
      </c>
      <c r="AI3" s="27" t="s">
        <v>1</v>
      </c>
      <c r="AJ3" s="27" t="s">
        <v>1</v>
      </c>
      <c r="AK3" s="27" t="s">
        <v>1</v>
      </c>
    </row>
    <row r="4" spans="1:37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  <c r="T4" s="27" t="s">
        <v>2</v>
      </c>
      <c r="U4" s="27" t="s">
        <v>2</v>
      </c>
      <c r="V4" s="27" t="s">
        <v>2</v>
      </c>
      <c r="W4" s="27" t="s">
        <v>2</v>
      </c>
      <c r="X4" s="27" t="s">
        <v>2</v>
      </c>
      <c r="Y4" s="27" t="s">
        <v>2</v>
      </c>
      <c r="Z4" s="27" t="s">
        <v>2</v>
      </c>
      <c r="AA4" s="27" t="s">
        <v>2</v>
      </c>
      <c r="AB4" s="27" t="s">
        <v>2</v>
      </c>
      <c r="AC4" s="27" t="s">
        <v>2</v>
      </c>
      <c r="AD4" s="27" t="s">
        <v>2</v>
      </c>
      <c r="AE4" s="27" t="s">
        <v>2</v>
      </c>
      <c r="AF4" s="27" t="s">
        <v>2</v>
      </c>
      <c r="AG4" s="27" t="s">
        <v>2</v>
      </c>
      <c r="AH4" s="27" t="s">
        <v>2</v>
      </c>
      <c r="AI4" s="27" t="s">
        <v>2</v>
      </c>
      <c r="AJ4" s="27" t="s">
        <v>2</v>
      </c>
      <c r="AK4" s="27" t="s">
        <v>2</v>
      </c>
    </row>
    <row r="6" spans="1:37" ht="24.75" x14ac:dyDescent="0.55000000000000004">
      <c r="A6" s="26" t="s">
        <v>38</v>
      </c>
      <c r="B6" s="26" t="s">
        <v>38</v>
      </c>
      <c r="C6" s="26" t="s">
        <v>38</v>
      </c>
      <c r="D6" s="26" t="s">
        <v>38</v>
      </c>
      <c r="E6" s="26" t="s">
        <v>38</v>
      </c>
      <c r="F6" s="26" t="s">
        <v>38</v>
      </c>
      <c r="G6" s="26" t="s">
        <v>38</v>
      </c>
      <c r="H6" s="26" t="s">
        <v>38</v>
      </c>
      <c r="I6" s="26" t="s">
        <v>38</v>
      </c>
      <c r="J6" s="26" t="s">
        <v>38</v>
      </c>
      <c r="K6" s="26" t="s">
        <v>38</v>
      </c>
      <c r="L6" s="26" t="s">
        <v>38</v>
      </c>
      <c r="M6" s="26" t="s">
        <v>38</v>
      </c>
      <c r="O6" s="26" t="s">
        <v>4</v>
      </c>
      <c r="P6" s="26" t="s">
        <v>4</v>
      </c>
      <c r="Q6" s="26" t="s">
        <v>4</v>
      </c>
      <c r="R6" s="26" t="s">
        <v>4</v>
      </c>
      <c r="S6" s="26" t="s">
        <v>4</v>
      </c>
      <c r="U6" s="26" t="s">
        <v>5</v>
      </c>
      <c r="V6" s="26" t="s">
        <v>5</v>
      </c>
      <c r="W6" s="26" t="s">
        <v>5</v>
      </c>
      <c r="X6" s="26" t="s">
        <v>5</v>
      </c>
      <c r="Y6" s="26" t="s">
        <v>5</v>
      </c>
      <c r="Z6" s="26" t="s">
        <v>5</v>
      </c>
      <c r="AA6" s="26" t="s">
        <v>5</v>
      </c>
      <c r="AC6" s="26" t="s">
        <v>6</v>
      </c>
      <c r="AD6" s="26" t="s">
        <v>6</v>
      </c>
      <c r="AE6" s="26" t="s">
        <v>6</v>
      </c>
      <c r="AF6" s="26" t="s">
        <v>6</v>
      </c>
      <c r="AG6" s="26" t="s">
        <v>6</v>
      </c>
      <c r="AH6" s="26" t="s">
        <v>6</v>
      </c>
      <c r="AI6" s="26" t="s">
        <v>6</v>
      </c>
      <c r="AJ6" s="26" t="s">
        <v>6</v>
      </c>
      <c r="AK6" s="26" t="s">
        <v>6</v>
      </c>
    </row>
    <row r="7" spans="1:37" ht="24.75" x14ac:dyDescent="0.55000000000000004">
      <c r="A7" s="26" t="s">
        <v>39</v>
      </c>
      <c r="C7" s="26" t="s">
        <v>40</v>
      </c>
      <c r="E7" s="26" t="s">
        <v>41</v>
      </c>
      <c r="G7" s="26" t="s">
        <v>42</v>
      </c>
      <c r="I7" s="26" t="s">
        <v>43</v>
      </c>
      <c r="K7" s="26" t="s">
        <v>44</v>
      </c>
      <c r="M7" s="26" t="s">
        <v>37</v>
      </c>
      <c r="O7" s="26" t="s">
        <v>7</v>
      </c>
      <c r="Q7" s="26" t="s">
        <v>8</v>
      </c>
      <c r="S7" s="26" t="s">
        <v>9</v>
      </c>
      <c r="U7" s="26" t="s">
        <v>10</v>
      </c>
      <c r="V7" s="26" t="s">
        <v>10</v>
      </c>
      <c r="W7" s="26" t="s">
        <v>10</v>
      </c>
      <c r="Y7" s="26" t="s">
        <v>11</v>
      </c>
      <c r="Z7" s="26" t="s">
        <v>11</v>
      </c>
      <c r="AA7" s="26" t="s">
        <v>11</v>
      </c>
      <c r="AC7" s="26" t="s">
        <v>7</v>
      </c>
      <c r="AE7" s="26" t="s">
        <v>45</v>
      </c>
      <c r="AG7" s="26" t="s">
        <v>8</v>
      </c>
      <c r="AI7" s="26" t="s">
        <v>9</v>
      </c>
      <c r="AK7" s="26" t="s">
        <v>13</v>
      </c>
    </row>
    <row r="8" spans="1:37" ht="24.75" x14ac:dyDescent="0.55000000000000004">
      <c r="A8" s="26" t="s">
        <v>39</v>
      </c>
      <c r="C8" s="26" t="s">
        <v>40</v>
      </c>
      <c r="E8" s="26" t="s">
        <v>41</v>
      </c>
      <c r="G8" s="26" t="s">
        <v>42</v>
      </c>
      <c r="I8" s="26" t="s">
        <v>43</v>
      </c>
      <c r="K8" s="26" t="s">
        <v>44</v>
      </c>
      <c r="M8" s="26" t="s">
        <v>37</v>
      </c>
      <c r="O8" s="26" t="s">
        <v>7</v>
      </c>
      <c r="Q8" s="26" t="s">
        <v>8</v>
      </c>
      <c r="S8" s="26" t="s">
        <v>9</v>
      </c>
      <c r="U8" s="26" t="s">
        <v>7</v>
      </c>
      <c r="W8" s="26" t="s">
        <v>8</v>
      </c>
      <c r="Y8" s="26" t="s">
        <v>7</v>
      </c>
      <c r="AA8" s="26" t="s">
        <v>14</v>
      </c>
      <c r="AC8" s="26" t="s">
        <v>7</v>
      </c>
      <c r="AE8" s="26" t="s">
        <v>45</v>
      </c>
      <c r="AG8" s="26" t="s">
        <v>8</v>
      </c>
      <c r="AI8" s="26" t="s">
        <v>9</v>
      </c>
      <c r="AK8" s="26" t="s">
        <v>13</v>
      </c>
    </row>
    <row r="9" spans="1:37" x14ac:dyDescent="0.55000000000000004">
      <c r="A9" s="1" t="s">
        <v>46</v>
      </c>
      <c r="C9" s="7" t="s">
        <v>47</v>
      </c>
      <c r="D9" s="7"/>
      <c r="E9" s="7" t="s">
        <v>47</v>
      </c>
      <c r="F9" s="7"/>
      <c r="G9" s="7" t="s">
        <v>48</v>
      </c>
      <c r="H9" s="7"/>
      <c r="I9" s="7" t="s">
        <v>49</v>
      </c>
      <c r="J9" s="7"/>
      <c r="K9" s="14">
        <v>40.5</v>
      </c>
      <c r="L9" s="7"/>
      <c r="M9" s="14">
        <v>40.5</v>
      </c>
      <c r="N9" s="7"/>
      <c r="O9" s="14">
        <v>3924</v>
      </c>
      <c r="P9" s="7"/>
      <c r="Q9" s="14">
        <v>13497775200</v>
      </c>
      <c r="R9" s="7"/>
      <c r="S9" s="14">
        <v>17819232167</v>
      </c>
      <c r="T9" s="7"/>
      <c r="U9" s="14">
        <v>0</v>
      </c>
      <c r="V9" s="7"/>
      <c r="W9" s="14">
        <v>0</v>
      </c>
      <c r="X9" s="7"/>
      <c r="Y9" s="14">
        <v>0</v>
      </c>
      <c r="Z9" s="7"/>
      <c r="AA9" s="14">
        <v>0</v>
      </c>
      <c r="AB9" s="7"/>
      <c r="AC9" s="14">
        <v>3924</v>
      </c>
      <c r="AD9" s="7"/>
      <c r="AE9" s="14">
        <v>4611393</v>
      </c>
      <c r="AF9" s="7"/>
      <c r="AG9" s="14">
        <v>13497775200</v>
      </c>
      <c r="AH9" s="7"/>
      <c r="AI9" s="14">
        <v>18081989991</v>
      </c>
      <c r="AJ9" s="7"/>
      <c r="AK9" s="7" t="s">
        <v>50</v>
      </c>
    </row>
    <row r="10" spans="1:37" x14ac:dyDescent="0.55000000000000004">
      <c r="A10" s="1" t="s">
        <v>51</v>
      </c>
      <c r="C10" s="7" t="s">
        <v>47</v>
      </c>
      <c r="D10" s="7"/>
      <c r="E10" s="7" t="s">
        <v>47</v>
      </c>
      <c r="F10" s="7"/>
      <c r="G10" s="7" t="s">
        <v>48</v>
      </c>
      <c r="H10" s="7"/>
      <c r="I10" s="7" t="s">
        <v>49</v>
      </c>
      <c r="J10" s="7"/>
      <c r="K10" s="14">
        <v>40.5</v>
      </c>
      <c r="L10" s="7"/>
      <c r="M10" s="14">
        <v>40.5</v>
      </c>
      <c r="N10" s="7"/>
      <c r="O10" s="14">
        <v>436</v>
      </c>
      <c r="P10" s="7"/>
      <c r="Q10" s="14">
        <v>1536363284</v>
      </c>
      <c r="R10" s="7"/>
      <c r="S10" s="14">
        <v>1979914685</v>
      </c>
      <c r="T10" s="7"/>
      <c r="U10" s="14">
        <v>0</v>
      </c>
      <c r="V10" s="7"/>
      <c r="W10" s="14">
        <v>0</v>
      </c>
      <c r="X10" s="7"/>
      <c r="Y10" s="14">
        <v>0</v>
      </c>
      <c r="Z10" s="7"/>
      <c r="AA10" s="14">
        <v>0</v>
      </c>
      <c r="AB10" s="7"/>
      <c r="AC10" s="14">
        <v>436</v>
      </c>
      <c r="AD10" s="7"/>
      <c r="AE10" s="14">
        <v>4611393</v>
      </c>
      <c r="AF10" s="7"/>
      <c r="AG10" s="14">
        <v>1536363284</v>
      </c>
      <c r="AH10" s="7"/>
      <c r="AI10" s="14">
        <v>2009109999</v>
      </c>
      <c r="AJ10" s="7"/>
      <c r="AK10" s="7" t="s">
        <v>29</v>
      </c>
    </row>
    <row r="11" spans="1:37" x14ac:dyDescent="0.55000000000000004">
      <c r="A11" s="1" t="s">
        <v>52</v>
      </c>
      <c r="C11" s="7" t="s">
        <v>47</v>
      </c>
      <c r="D11" s="7"/>
      <c r="E11" s="7" t="s">
        <v>47</v>
      </c>
      <c r="F11" s="7"/>
      <c r="G11" s="7" t="s">
        <v>53</v>
      </c>
      <c r="H11" s="7"/>
      <c r="I11" s="7" t="s">
        <v>54</v>
      </c>
      <c r="J11" s="7"/>
      <c r="K11" s="14">
        <v>54.06</v>
      </c>
      <c r="L11" s="7"/>
      <c r="M11" s="14">
        <v>54.06</v>
      </c>
      <c r="N11" s="7"/>
      <c r="O11" s="14">
        <v>134150</v>
      </c>
      <c r="P11" s="7"/>
      <c r="Q11" s="14">
        <v>499994489500</v>
      </c>
      <c r="R11" s="7"/>
      <c r="S11" s="14">
        <v>653341244278</v>
      </c>
      <c r="T11" s="7"/>
      <c r="U11" s="14">
        <v>0</v>
      </c>
      <c r="V11" s="7"/>
      <c r="W11" s="14">
        <v>0</v>
      </c>
      <c r="X11" s="7"/>
      <c r="Y11" s="14">
        <v>0</v>
      </c>
      <c r="Z11" s="7"/>
      <c r="AA11" s="14">
        <v>0</v>
      </c>
      <c r="AB11" s="7"/>
      <c r="AC11" s="14">
        <v>134150</v>
      </c>
      <c r="AD11" s="7"/>
      <c r="AE11" s="14">
        <v>4948753</v>
      </c>
      <c r="AF11" s="7"/>
      <c r="AG11" s="14">
        <v>499994489500</v>
      </c>
      <c r="AH11" s="7"/>
      <c r="AI11" s="14">
        <v>663394017098</v>
      </c>
      <c r="AJ11" s="7"/>
      <c r="AK11" s="7" t="s">
        <v>55</v>
      </c>
    </row>
    <row r="12" spans="1:37" x14ac:dyDescent="0.55000000000000004">
      <c r="A12" s="1" t="s">
        <v>56</v>
      </c>
      <c r="C12" s="7" t="s">
        <v>47</v>
      </c>
      <c r="D12" s="7"/>
      <c r="E12" s="7" t="s">
        <v>47</v>
      </c>
      <c r="F12" s="7"/>
      <c r="G12" s="7" t="s">
        <v>57</v>
      </c>
      <c r="H12" s="7"/>
      <c r="I12" s="7" t="s">
        <v>58</v>
      </c>
      <c r="J12" s="7"/>
      <c r="K12" s="14">
        <v>30.5</v>
      </c>
      <c r="L12" s="7"/>
      <c r="M12" s="14">
        <v>30.5</v>
      </c>
      <c r="N12" s="7"/>
      <c r="O12" s="14">
        <v>3772</v>
      </c>
      <c r="P12" s="7"/>
      <c r="Q12" s="14">
        <v>10000552720</v>
      </c>
      <c r="R12" s="7"/>
      <c r="S12" s="14">
        <v>11622538246</v>
      </c>
      <c r="T12" s="7"/>
      <c r="U12" s="14">
        <v>0</v>
      </c>
      <c r="V12" s="7"/>
      <c r="W12" s="14">
        <v>0</v>
      </c>
      <c r="X12" s="7"/>
      <c r="Y12" s="14">
        <v>0</v>
      </c>
      <c r="Z12" s="7"/>
      <c r="AA12" s="14">
        <v>0</v>
      </c>
      <c r="AB12" s="7"/>
      <c r="AC12" s="14">
        <v>3772</v>
      </c>
      <c r="AD12" s="7"/>
      <c r="AE12" s="14">
        <v>3144133</v>
      </c>
      <c r="AF12" s="7"/>
      <c r="AG12" s="14">
        <v>10000552720</v>
      </c>
      <c r="AH12" s="7"/>
      <c r="AI12" s="14">
        <v>11851073602</v>
      </c>
      <c r="AJ12" s="7"/>
      <c r="AK12" s="7" t="s">
        <v>59</v>
      </c>
    </row>
    <row r="13" spans="1:37" x14ac:dyDescent="0.55000000000000004">
      <c r="A13" s="1" t="s">
        <v>60</v>
      </c>
      <c r="C13" s="7" t="s">
        <v>47</v>
      </c>
      <c r="D13" s="7"/>
      <c r="E13" s="7" t="s">
        <v>47</v>
      </c>
      <c r="F13" s="7"/>
      <c r="G13" s="7" t="s">
        <v>61</v>
      </c>
      <c r="H13" s="7"/>
      <c r="I13" s="7" t="s">
        <v>62</v>
      </c>
      <c r="J13" s="7"/>
      <c r="K13" s="14">
        <v>30</v>
      </c>
      <c r="L13" s="7"/>
      <c r="M13" s="14">
        <v>30</v>
      </c>
      <c r="N13" s="7"/>
      <c r="O13" s="14">
        <v>33370</v>
      </c>
      <c r="P13" s="7"/>
      <c r="Q13" s="14">
        <v>49985300824</v>
      </c>
      <c r="R13" s="7"/>
      <c r="S13" s="14">
        <v>56249362271</v>
      </c>
      <c r="T13" s="7"/>
      <c r="U13" s="14">
        <v>0</v>
      </c>
      <c r="V13" s="7"/>
      <c r="W13" s="14">
        <v>0</v>
      </c>
      <c r="X13" s="7"/>
      <c r="Y13" s="14">
        <v>0</v>
      </c>
      <c r="Z13" s="7"/>
      <c r="AA13" s="14">
        <v>0</v>
      </c>
      <c r="AB13" s="7"/>
      <c r="AC13" s="14">
        <v>33370</v>
      </c>
      <c r="AD13" s="7"/>
      <c r="AE13" s="14">
        <v>1721104</v>
      </c>
      <c r="AF13" s="7"/>
      <c r="AG13" s="14">
        <v>49985300824</v>
      </c>
      <c r="AH13" s="7"/>
      <c r="AI13" s="14">
        <v>57391626776</v>
      </c>
      <c r="AJ13" s="7"/>
      <c r="AK13" s="7" t="s">
        <v>63</v>
      </c>
    </row>
    <row r="14" spans="1:37" x14ac:dyDescent="0.55000000000000004">
      <c r="A14" s="1" t="s">
        <v>64</v>
      </c>
      <c r="C14" s="7" t="s">
        <v>47</v>
      </c>
      <c r="D14" s="7"/>
      <c r="E14" s="7" t="s">
        <v>47</v>
      </c>
      <c r="F14" s="7"/>
      <c r="G14" s="7" t="s">
        <v>65</v>
      </c>
      <c r="H14" s="7"/>
      <c r="I14" s="7" t="s">
        <v>66</v>
      </c>
      <c r="J14" s="7"/>
      <c r="K14" s="14">
        <v>30</v>
      </c>
      <c r="L14" s="7"/>
      <c r="M14" s="14">
        <v>30</v>
      </c>
      <c r="N14" s="7"/>
      <c r="O14" s="14">
        <v>23908</v>
      </c>
      <c r="P14" s="7"/>
      <c r="Q14" s="14">
        <v>30001940747</v>
      </c>
      <c r="R14" s="7"/>
      <c r="S14" s="14">
        <v>33672193798</v>
      </c>
      <c r="T14" s="7"/>
      <c r="U14" s="14">
        <v>0</v>
      </c>
      <c r="V14" s="7"/>
      <c r="W14" s="14">
        <v>0</v>
      </c>
      <c r="X14" s="7"/>
      <c r="Y14" s="14">
        <v>0</v>
      </c>
      <c r="Z14" s="7"/>
      <c r="AA14" s="14">
        <v>0</v>
      </c>
      <c r="AB14" s="7"/>
      <c r="AC14" s="14">
        <v>23908</v>
      </c>
      <c r="AD14" s="7"/>
      <c r="AE14" s="14">
        <v>1438125</v>
      </c>
      <c r="AF14" s="7"/>
      <c r="AG14" s="14">
        <v>30001940747</v>
      </c>
      <c r="AH14" s="7"/>
      <c r="AI14" s="14">
        <v>34357776668</v>
      </c>
      <c r="AJ14" s="7"/>
      <c r="AK14" s="7" t="s">
        <v>67</v>
      </c>
    </row>
    <row r="15" spans="1:37" x14ac:dyDescent="0.55000000000000004">
      <c r="A15" s="1" t="s">
        <v>68</v>
      </c>
      <c r="C15" s="7" t="s">
        <v>47</v>
      </c>
      <c r="D15" s="7"/>
      <c r="E15" s="7" t="s">
        <v>47</v>
      </c>
      <c r="F15" s="7"/>
      <c r="G15" s="7" t="s">
        <v>69</v>
      </c>
      <c r="H15" s="7"/>
      <c r="I15" s="7" t="s">
        <v>70</v>
      </c>
      <c r="J15" s="7"/>
      <c r="K15" s="14">
        <v>0</v>
      </c>
      <c r="L15" s="7"/>
      <c r="M15" s="14">
        <v>0</v>
      </c>
      <c r="N15" s="7"/>
      <c r="O15" s="14">
        <v>25461</v>
      </c>
      <c r="P15" s="7"/>
      <c r="Q15" s="14">
        <v>29998355597</v>
      </c>
      <c r="R15" s="7"/>
      <c r="S15" s="14">
        <v>33562665991</v>
      </c>
      <c r="T15" s="7"/>
      <c r="U15" s="14">
        <v>0</v>
      </c>
      <c r="V15" s="7"/>
      <c r="W15" s="14">
        <v>0</v>
      </c>
      <c r="X15" s="7"/>
      <c r="Y15" s="14">
        <v>0</v>
      </c>
      <c r="Z15" s="7"/>
      <c r="AA15" s="14">
        <v>0</v>
      </c>
      <c r="AB15" s="7"/>
      <c r="AC15" s="14">
        <v>25461</v>
      </c>
      <c r="AD15" s="7"/>
      <c r="AE15" s="14">
        <v>1348095</v>
      </c>
      <c r="AF15" s="7"/>
      <c r="AG15" s="14">
        <v>29998355597</v>
      </c>
      <c r="AH15" s="7"/>
      <c r="AI15" s="14">
        <v>34298965967</v>
      </c>
      <c r="AJ15" s="7"/>
      <c r="AK15" s="7" t="s">
        <v>67</v>
      </c>
    </row>
    <row r="16" spans="1:37" x14ac:dyDescent="0.55000000000000004">
      <c r="A16" s="1" t="s">
        <v>71</v>
      </c>
      <c r="C16" s="7" t="s">
        <v>47</v>
      </c>
      <c r="D16" s="7"/>
      <c r="E16" s="7" t="s">
        <v>47</v>
      </c>
      <c r="F16" s="7"/>
      <c r="G16" s="7" t="s">
        <v>72</v>
      </c>
      <c r="H16" s="7"/>
      <c r="I16" s="7" t="s">
        <v>73</v>
      </c>
      <c r="J16" s="7"/>
      <c r="K16" s="14">
        <v>29.75</v>
      </c>
      <c r="L16" s="7"/>
      <c r="M16" s="14">
        <v>29.75</v>
      </c>
      <c r="N16" s="7"/>
      <c r="O16" s="14">
        <v>10554</v>
      </c>
      <c r="P16" s="7"/>
      <c r="Q16" s="14">
        <v>30801110220</v>
      </c>
      <c r="R16" s="7"/>
      <c r="S16" s="14">
        <v>34051757816</v>
      </c>
      <c r="T16" s="7"/>
      <c r="U16" s="14">
        <v>0</v>
      </c>
      <c r="V16" s="7"/>
      <c r="W16" s="14">
        <v>0</v>
      </c>
      <c r="X16" s="7"/>
      <c r="Y16" s="14">
        <v>0</v>
      </c>
      <c r="Z16" s="7"/>
      <c r="AA16" s="14">
        <v>0</v>
      </c>
      <c r="AB16" s="7"/>
      <c r="AC16" s="14">
        <v>10554</v>
      </c>
      <c r="AD16" s="7"/>
      <c r="AE16" s="14">
        <v>3297985</v>
      </c>
      <c r="AF16" s="7"/>
      <c r="AG16" s="14">
        <v>30801110220</v>
      </c>
      <c r="AH16" s="7"/>
      <c r="AI16" s="14">
        <v>34781702639</v>
      </c>
      <c r="AJ16" s="7"/>
      <c r="AK16" s="7" t="s">
        <v>67</v>
      </c>
    </row>
    <row r="17" spans="1:37" x14ac:dyDescent="0.55000000000000004">
      <c r="A17" s="1" t="s">
        <v>74</v>
      </c>
      <c r="C17" s="7" t="s">
        <v>47</v>
      </c>
      <c r="D17" s="7"/>
      <c r="E17" s="7" t="s">
        <v>47</v>
      </c>
      <c r="F17" s="7"/>
      <c r="G17" s="7" t="s">
        <v>75</v>
      </c>
      <c r="H17" s="7"/>
      <c r="I17" s="7" t="s">
        <v>76</v>
      </c>
      <c r="J17" s="7"/>
      <c r="K17" s="14">
        <v>0</v>
      </c>
      <c r="L17" s="7"/>
      <c r="M17" s="14">
        <v>0</v>
      </c>
      <c r="N17" s="7"/>
      <c r="O17" s="14">
        <v>64795</v>
      </c>
      <c r="P17" s="7"/>
      <c r="Q17" s="14">
        <v>99950325218</v>
      </c>
      <c r="R17" s="7"/>
      <c r="S17" s="14">
        <v>109455012255</v>
      </c>
      <c r="T17" s="7"/>
      <c r="U17" s="14">
        <v>0</v>
      </c>
      <c r="V17" s="7"/>
      <c r="W17" s="14">
        <v>0</v>
      </c>
      <c r="X17" s="7"/>
      <c r="Y17" s="14">
        <v>0</v>
      </c>
      <c r="Z17" s="7"/>
      <c r="AA17" s="14">
        <v>0</v>
      </c>
      <c r="AB17" s="7"/>
      <c r="AC17" s="14">
        <v>64795</v>
      </c>
      <c r="AD17" s="7"/>
      <c r="AE17" s="14">
        <v>1725752</v>
      </c>
      <c r="AF17" s="7"/>
      <c r="AG17" s="14">
        <v>99950325218</v>
      </c>
      <c r="AH17" s="7"/>
      <c r="AI17" s="14">
        <v>111739077205</v>
      </c>
      <c r="AJ17" s="7"/>
      <c r="AK17" s="7" t="s">
        <v>77</v>
      </c>
    </row>
    <row r="18" spans="1:37" x14ac:dyDescent="0.55000000000000004">
      <c r="A18" s="1" t="s">
        <v>78</v>
      </c>
      <c r="C18" s="7" t="s">
        <v>47</v>
      </c>
      <c r="D18" s="7"/>
      <c r="E18" s="7" t="s">
        <v>47</v>
      </c>
      <c r="F18" s="7"/>
      <c r="G18" s="7" t="s">
        <v>79</v>
      </c>
      <c r="H18" s="7"/>
      <c r="I18" s="7" t="s">
        <v>80</v>
      </c>
      <c r="J18" s="7"/>
      <c r="K18" s="14">
        <v>37.5</v>
      </c>
      <c r="L18" s="7"/>
      <c r="M18" s="14">
        <v>37.5</v>
      </c>
      <c r="N18" s="7"/>
      <c r="O18" s="14">
        <v>4649</v>
      </c>
      <c r="P18" s="7"/>
      <c r="Q18" s="14">
        <v>19999765550</v>
      </c>
      <c r="R18" s="7"/>
      <c r="S18" s="14">
        <v>21473239738</v>
      </c>
      <c r="T18" s="7"/>
      <c r="U18" s="14">
        <v>0</v>
      </c>
      <c r="V18" s="7"/>
      <c r="W18" s="14">
        <v>0</v>
      </c>
      <c r="X18" s="7"/>
      <c r="Y18" s="14">
        <v>0</v>
      </c>
      <c r="Z18" s="7"/>
      <c r="AA18" s="14">
        <v>0</v>
      </c>
      <c r="AB18" s="7"/>
      <c r="AC18" s="14">
        <v>4649</v>
      </c>
      <c r="AD18" s="7"/>
      <c r="AE18" s="14">
        <v>4713338</v>
      </c>
      <c r="AF18" s="7"/>
      <c r="AG18" s="14">
        <v>19999765550</v>
      </c>
      <c r="AH18" s="7"/>
      <c r="AI18" s="14">
        <v>21896425010</v>
      </c>
      <c r="AJ18" s="7"/>
      <c r="AK18" s="7" t="s">
        <v>50</v>
      </c>
    </row>
    <row r="19" spans="1:37" x14ac:dyDescent="0.55000000000000004">
      <c r="A19" s="1" t="s">
        <v>81</v>
      </c>
      <c r="C19" s="7" t="s">
        <v>47</v>
      </c>
      <c r="D19" s="7"/>
      <c r="E19" s="7" t="s">
        <v>47</v>
      </c>
      <c r="F19" s="7"/>
      <c r="G19" s="7" t="s">
        <v>82</v>
      </c>
      <c r="H19" s="7"/>
      <c r="I19" s="7" t="s">
        <v>83</v>
      </c>
      <c r="J19" s="7"/>
      <c r="K19" s="14">
        <v>24.16</v>
      </c>
      <c r="L19" s="7"/>
      <c r="M19" s="14">
        <v>24.16</v>
      </c>
      <c r="N19" s="7"/>
      <c r="O19" s="14">
        <v>14500</v>
      </c>
      <c r="P19" s="7"/>
      <c r="Q19" s="14">
        <v>60180307000</v>
      </c>
      <c r="R19" s="7"/>
      <c r="S19" s="14">
        <v>64185747496</v>
      </c>
      <c r="T19" s="7"/>
      <c r="U19" s="14">
        <v>0</v>
      </c>
      <c r="V19" s="7"/>
      <c r="W19" s="14">
        <v>0</v>
      </c>
      <c r="X19" s="7"/>
      <c r="Y19" s="14">
        <v>0</v>
      </c>
      <c r="Z19" s="7"/>
      <c r="AA19" s="14">
        <v>0</v>
      </c>
      <c r="AB19" s="7"/>
      <c r="AC19" s="14">
        <v>14500</v>
      </c>
      <c r="AD19" s="7"/>
      <c r="AE19" s="14">
        <v>4514745</v>
      </c>
      <c r="AF19" s="7"/>
      <c r="AG19" s="14">
        <v>60180307000</v>
      </c>
      <c r="AH19" s="7"/>
      <c r="AI19" s="14">
        <v>65416347572</v>
      </c>
      <c r="AJ19" s="7"/>
      <c r="AK19" s="7" t="s">
        <v>84</v>
      </c>
    </row>
    <row r="20" spans="1:37" x14ac:dyDescent="0.55000000000000004">
      <c r="A20" s="1" t="s">
        <v>85</v>
      </c>
      <c r="C20" s="7" t="s">
        <v>47</v>
      </c>
      <c r="D20" s="7"/>
      <c r="E20" s="7" t="s">
        <v>47</v>
      </c>
      <c r="F20" s="7"/>
      <c r="G20" s="7" t="s">
        <v>86</v>
      </c>
      <c r="H20" s="7"/>
      <c r="I20" s="7" t="s">
        <v>87</v>
      </c>
      <c r="J20" s="7"/>
      <c r="K20" s="14">
        <v>23</v>
      </c>
      <c r="L20" s="7"/>
      <c r="M20" s="14">
        <v>23</v>
      </c>
      <c r="N20" s="7"/>
      <c r="O20" s="14">
        <v>9335</v>
      </c>
      <c r="P20" s="7"/>
      <c r="Q20" s="14">
        <v>9313846842</v>
      </c>
      <c r="R20" s="7"/>
      <c r="S20" s="14">
        <v>9239563269</v>
      </c>
      <c r="T20" s="7"/>
      <c r="U20" s="14">
        <v>0</v>
      </c>
      <c r="V20" s="7"/>
      <c r="W20" s="14">
        <v>0</v>
      </c>
      <c r="X20" s="7"/>
      <c r="Y20" s="14">
        <v>0</v>
      </c>
      <c r="Z20" s="7"/>
      <c r="AA20" s="14">
        <v>0</v>
      </c>
      <c r="AB20" s="7"/>
      <c r="AC20" s="14">
        <v>9335</v>
      </c>
      <c r="AD20" s="7"/>
      <c r="AE20" s="14">
        <v>989920</v>
      </c>
      <c r="AF20" s="7"/>
      <c r="AG20" s="14">
        <v>9313846842</v>
      </c>
      <c r="AH20" s="7"/>
      <c r="AI20" s="14">
        <v>9239563269</v>
      </c>
      <c r="AJ20" s="7"/>
      <c r="AK20" s="7" t="s">
        <v>59</v>
      </c>
    </row>
    <row r="21" spans="1:37" x14ac:dyDescent="0.55000000000000004">
      <c r="A21" s="1" t="s">
        <v>88</v>
      </c>
      <c r="C21" s="7" t="s">
        <v>47</v>
      </c>
      <c r="D21" s="7"/>
      <c r="E21" s="7" t="s">
        <v>47</v>
      </c>
      <c r="F21" s="7"/>
      <c r="G21" s="7" t="s">
        <v>89</v>
      </c>
      <c r="H21" s="7"/>
      <c r="I21" s="7" t="s">
        <v>90</v>
      </c>
      <c r="J21" s="7"/>
      <c r="K21" s="14">
        <v>23</v>
      </c>
      <c r="L21" s="7"/>
      <c r="M21" s="14">
        <v>23</v>
      </c>
      <c r="N21" s="7"/>
      <c r="O21" s="14">
        <v>20000</v>
      </c>
      <c r="P21" s="7"/>
      <c r="Q21" s="14">
        <v>20000000000</v>
      </c>
      <c r="R21" s="7"/>
      <c r="S21" s="14">
        <v>18397332000</v>
      </c>
      <c r="T21" s="7"/>
      <c r="U21" s="14">
        <v>0</v>
      </c>
      <c r="V21" s="7"/>
      <c r="W21" s="14">
        <v>0</v>
      </c>
      <c r="X21" s="7"/>
      <c r="Y21" s="14">
        <v>0</v>
      </c>
      <c r="Z21" s="7"/>
      <c r="AA21" s="14">
        <v>0</v>
      </c>
      <c r="AB21" s="7"/>
      <c r="AC21" s="14">
        <v>20000</v>
      </c>
      <c r="AD21" s="7"/>
      <c r="AE21" s="14">
        <v>920000</v>
      </c>
      <c r="AF21" s="7"/>
      <c r="AG21" s="14">
        <v>20000000000</v>
      </c>
      <c r="AH21" s="7"/>
      <c r="AI21" s="14">
        <v>18397332000</v>
      </c>
      <c r="AJ21" s="7"/>
      <c r="AK21" s="7" t="s">
        <v>50</v>
      </c>
    </row>
    <row r="22" spans="1:37" x14ac:dyDescent="0.55000000000000004">
      <c r="A22" s="1" t="s">
        <v>91</v>
      </c>
      <c r="C22" s="7" t="s">
        <v>47</v>
      </c>
      <c r="D22" s="7"/>
      <c r="E22" s="7" t="s">
        <v>47</v>
      </c>
      <c r="F22" s="7"/>
      <c r="G22" s="7" t="s">
        <v>92</v>
      </c>
      <c r="H22" s="7"/>
      <c r="I22" s="7" t="s">
        <v>93</v>
      </c>
      <c r="J22" s="7"/>
      <c r="K22" s="14">
        <v>23</v>
      </c>
      <c r="L22" s="7"/>
      <c r="M22" s="14">
        <v>23</v>
      </c>
      <c r="N22" s="7"/>
      <c r="O22" s="14">
        <v>5000</v>
      </c>
      <c r="P22" s="7"/>
      <c r="Q22" s="14">
        <v>5000000000</v>
      </c>
      <c r="R22" s="7"/>
      <c r="S22" s="14">
        <v>4996375000</v>
      </c>
      <c r="T22" s="7"/>
      <c r="U22" s="14">
        <v>0</v>
      </c>
      <c r="V22" s="7"/>
      <c r="W22" s="14">
        <v>0</v>
      </c>
      <c r="X22" s="7"/>
      <c r="Y22" s="14">
        <v>0</v>
      </c>
      <c r="Z22" s="7"/>
      <c r="AA22" s="14">
        <v>0</v>
      </c>
      <c r="AB22" s="7"/>
      <c r="AC22" s="14">
        <v>5000</v>
      </c>
      <c r="AD22" s="7"/>
      <c r="AE22" s="14">
        <v>1000000</v>
      </c>
      <c r="AF22" s="7"/>
      <c r="AG22" s="14">
        <v>5000000000</v>
      </c>
      <c r="AH22" s="7"/>
      <c r="AI22" s="14">
        <v>4996375000</v>
      </c>
      <c r="AJ22" s="7"/>
      <c r="AK22" s="7" t="s">
        <v>94</v>
      </c>
    </row>
    <row r="23" spans="1:37" x14ac:dyDescent="0.55000000000000004">
      <c r="A23" s="1" t="s">
        <v>95</v>
      </c>
      <c r="C23" s="7" t="s">
        <v>47</v>
      </c>
      <c r="D23" s="7"/>
      <c r="E23" s="7" t="s">
        <v>47</v>
      </c>
      <c r="F23" s="7"/>
      <c r="G23" s="7" t="s">
        <v>96</v>
      </c>
      <c r="H23" s="7"/>
      <c r="I23" s="7" t="s">
        <v>97</v>
      </c>
      <c r="J23" s="7"/>
      <c r="K23" s="14">
        <v>23</v>
      </c>
      <c r="L23" s="7"/>
      <c r="M23" s="14">
        <v>23</v>
      </c>
      <c r="N23" s="7"/>
      <c r="O23" s="14">
        <v>200000</v>
      </c>
      <c r="P23" s="7"/>
      <c r="Q23" s="14">
        <v>200000000000</v>
      </c>
      <c r="R23" s="7"/>
      <c r="S23" s="14">
        <v>199855000000</v>
      </c>
      <c r="T23" s="7"/>
      <c r="U23" s="14">
        <v>0</v>
      </c>
      <c r="V23" s="7"/>
      <c r="W23" s="14">
        <v>0</v>
      </c>
      <c r="X23" s="7"/>
      <c r="Y23" s="14">
        <v>0</v>
      </c>
      <c r="Z23" s="7"/>
      <c r="AA23" s="14">
        <v>0</v>
      </c>
      <c r="AB23" s="7"/>
      <c r="AC23" s="14">
        <v>200000</v>
      </c>
      <c r="AD23" s="7"/>
      <c r="AE23" s="14">
        <v>1000000</v>
      </c>
      <c r="AF23" s="7"/>
      <c r="AG23" s="14">
        <v>200000000000</v>
      </c>
      <c r="AH23" s="7"/>
      <c r="AI23" s="14">
        <v>199855000000</v>
      </c>
      <c r="AJ23" s="7"/>
      <c r="AK23" s="7" t="s">
        <v>98</v>
      </c>
    </row>
    <row r="24" spans="1:37" x14ac:dyDescent="0.55000000000000004">
      <c r="A24" s="1" t="s">
        <v>99</v>
      </c>
      <c r="C24" s="7" t="s">
        <v>47</v>
      </c>
      <c r="D24" s="7"/>
      <c r="E24" s="7" t="s">
        <v>47</v>
      </c>
      <c r="F24" s="7"/>
      <c r="G24" s="7" t="s">
        <v>100</v>
      </c>
      <c r="H24" s="7"/>
      <c r="I24" s="7" t="s">
        <v>101</v>
      </c>
      <c r="J24" s="7"/>
      <c r="K24" s="14">
        <v>23</v>
      </c>
      <c r="L24" s="7"/>
      <c r="M24" s="14">
        <v>23</v>
      </c>
      <c r="N24" s="7"/>
      <c r="O24" s="14">
        <v>5000</v>
      </c>
      <c r="P24" s="7"/>
      <c r="Q24" s="14">
        <v>5000725000</v>
      </c>
      <c r="R24" s="7"/>
      <c r="S24" s="14">
        <v>4999275000</v>
      </c>
      <c r="T24" s="7"/>
      <c r="U24" s="14">
        <v>0</v>
      </c>
      <c r="V24" s="7"/>
      <c r="W24" s="14">
        <v>0</v>
      </c>
      <c r="X24" s="7"/>
      <c r="Y24" s="14">
        <v>0</v>
      </c>
      <c r="Z24" s="7"/>
      <c r="AA24" s="14">
        <v>0</v>
      </c>
      <c r="AB24" s="7"/>
      <c r="AC24" s="14">
        <v>5000</v>
      </c>
      <c r="AD24" s="7"/>
      <c r="AE24" s="14">
        <v>1000000</v>
      </c>
      <c r="AF24" s="7"/>
      <c r="AG24" s="14">
        <v>5000725000</v>
      </c>
      <c r="AH24" s="7"/>
      <c r="AI24" s="14">
        <v>4999275000</v>
      </c>
      <c r="AJ24" s="7"/>
      <c r="AK24" s="7" t="s">
        <v>94</v>
      </c>
    </row>
    <row r="25" spans="1:37" x14ac:dyDescent="0.55000000000000004">
      <c r="A25" s="1" t="s">
        <v>102</v>
      </c>
      <c r="C25" s="7" t="s">
        <v>47</v>
      </c>
      <c r="D25" s="7"/>
      <c r="E25" s="7" t="s">
        <v>47</v>
      </c>
      <c r="F25" s="7"/>
      <c r="G25" s="7" t="s">
        <v>103</v>
      </c>
      <c r="H25" s="7"/>
      <c r="I25" s="7" t="s">
        <v>104</v>
      </c>
      <c r="J25" s="7"/>
      <c r="K25" s="14">
        <v>20.5</v>
      </c>
      <c r="L25" s="7"/>
      <c r="M25" s="14">
        <v>20.5</v>
      </c>
      <c r="N25" s="7"/>
      <c r="O25" s="14">
        <v>3255</v>
      </c>
      <c r="P25" s="7"/>
      <c r="Q25" s="14">
        <v>3255471975</v>
      </c>
      <c r="R25" s="7"/>
      <c r="S25" s="14">
        <v>3287070050</v>
      </c>
      <c r="T25" s="7"/>
      <c r="U25" s="14">
        <v>0</v>
      </c>
      <c r="V25" s="7"/>
      <c r="W25" s="14">
        <v>0</v>
      </c>
      <c r="X25" s="7"/>
      <c r="Y25" s="14">
        <v>0</v>
      </c>
      <c r="Z25" s="7"/>
      <c r="AA25" s="14">
        <v>0</v>
      </c>
      <c r="AB25" s="7"/>
      <c r="AC25" s="14">
        <v>3255</v>
      </c>
      <c r="AD25" s="7"/>
      <c r="AE25" s="14">
        <v>1009999</v>
      </c>
      <c r="AF25" s="7"/>
      <c r="AG25" s="14">
        <v>3255471975</v>
      </c>
      <c r="AH25" s="7"/>
      <c r="AI25" s="14">
        <v>3287070050</v>
      </c>
      <c r="AJ25" s="7"/>
      <c r="AK25" s="7" t="s">
        <v>94</v>
      </c>
    </row>
    <row r="26" spans="1:37" x14ac:dyDescent="0.55000000000000004">
      <c r="A26" s="1" t="s">
        <v>105</v>
      </c>
      <c r="C26" s="7" t="s">
        <v>47</v>
      </c>
      <c r="D26" s="7"/>
      <c r="E26" s="7" t="s">
        <v>47</v>
      </c>
      <c r="F26" s="7"/>
      <c r="G26" s="7" t="s">
        <v>106</v>
      </c>
      <c r="H26" s="7"/>
      <c r="I26" s="7" t="s">
        <v>107</v>
      </c>
      <c r="J26" s="7"/>
      <c r="K26" s="14">
        <v>23</v>
      </c>
      <c r="L26" s="7"/>
      <c r="M26" s="14">
        <v>23</v>
      </c>
      <c r="N26" s="7"/>
      <c r="O26" s="14">
        <v>10000</v>
      </c>
      <c r="P26" s="7"/>
      <c r="Q26" s="14">
        <v>10001450000</v>
      </c>
      <c r="R26" s="7"/>
      <c r="S26" s="14">
        <v>9998550000</v>
      </c>
      <c r="T26" s="7"/>
      <c r="U26" s="14">
        <v>0</v>
      </c>
      <c r="V26" s="7"/>
      <c r="W26" s="14">
        <v>0</v>
      </c>
      <c r="X26" s="7"/>
      <c r="Y26" s="14">
        <v>0</v>
      </c>
      <c r="Z26" s="7"/>
      <c r="AA26" s="14">
        <v>0</v>
      </c>
      <c r="AB26" s="7"/>
      <c r="AC26" s="14">
        <v>10000</v>
      </c>
      <c r="AD26" s="7"/>
      <c r="AE26" s="14">
        <v>1000000</v>
      </c>
      <c r="AF26" s="7"/>
      <c r="AG26" s="14">
        <v>10001450000</v>
      </c>
      <c r="AH26" s="7"/>
      <c r="AI26" s="14">
        <v>9998550000</v>
      </c>
      <c r="AJ26" s="7"/>
      <c r="AK26" s="7" t="s">
        <v>59</v>
      </c>
    </row>
    <row r="27" spans="1:37" x14ac:dyDescent="0.55000000000000004">
      <c r="A27" s="1" t="s">
        <v>108</v>
      </c>
      <c r="C27" s="7" t="s">
        <v>47</v>
      </c>
      <c r="D27" s="7"/>
      <c r="E27" s="7" t="s">
        <v>47</v>
      </c>
      <c r="F27" s="7"/>
      <c r="G27" s="7" t="s">
        <v>109</v>
      </c>
      <c r="H27" s="7"/>
      <c r="I27" s="7" t="s">
        <v>110</v>
      </c>
      <c r="J27" s="7"/>
      <c r="K27" s="14">
        <v>23</v>
      </c>
      <c r="L27" s="7"/>
      <c r="M27" s="14">
        <v>23</v>
      </c>
      <c r="N27" s="7"/>
      <c r="O27" s="14">
        <v>100000</v>
      </c>
      <c r="P27" s="7"/>
      <c r="Q27" s="14">
        <v>100000000000</v>
      </c>
      <c r="R27" s="7"/>
      <c r="S27" s="14">
        <v>99927500000</v>
      </c>
      <c r="T27" s="7"/>
      <c r="U27" s="14">
        <v>0</v>
      </c>
      <c r="V27" s="7"/>
      <c r="W27" s="14">
        <v>0</v>
      </c>
      <c r="X27" s="7"/>
      <c r="Y27" s="14">
        <v>0</v>
      </c>
      <c r="Z27" s="7"/>
      <c r="AA27" s="14">
        <v>0</v>
      </c>
      <c r="AB27" s="7"/>
      <c r="AC27" s="14">
        <v>100000</v>
      </c>
      <c r="AD27" s="7"/>
      <c r="AE27" s="14">
        <v>1000000</v>
      </c>
      <c r="AF27" s="7"/>
      <c r="AG27" s="14">
        <v>100000000000</v>
      </c>
      <c r="AH27" s="7"/>
      <c r="AI27" s="14">
        <v>99927500000</v>
      </c>
      <c r="AJ27" s="7"/>
      <c r="AK27" s="7" t="s">
        <v>111</v>
      </c>
    </row>
    <row r="28" spans="1:37" ht="24.75" x14ac:dyDescent="0.6">
      <c r="A28" s="2" t="s">
        <v>36</v>
      </c>
      <c r="C28" s="7" t="s">
        <v>36</v>
      </c>
      <c r="D28" s="7"/>
      <c r="E28" s="7" t="s">
        <v>36</v>
      </c>
      <c r="F28" s="7"/>
      <c r="G28" s="7" t="s">
        <v>36</v>
      </c>
      <c r="H28" s="7"/>
      <c r="I28" s="7" t="s">
        <v>36</v>
      </c>
      <c r="J28" s="7"/>
      <c r="K28" s="7" t="s">
        <v>36</v>
      </c>
      <c r="L28" s="7"/>
      <c r="M28" s="7" t="s">
        <v>36</v>
      </c>
      <c r="N28" s="7"/>
      <c r="O28" s="7" t="s">
        <v>36</v>
      </c>
      <c r="P28" s="7"/>
      <c r="Q28" s="13">
        <f>SUM(Q9:Q27)</f>
        <v>1198517779677</v>
      </c>
      <c r="R28" s="7"/>
      <c r="S28" s="13">
        <f>SUM(S9:S27)</f>
        <v>1388113574060</v>
      </c>
      <c r="T28" s="7"/>
      <c r="U28" s="7" t="s">
        <v>36</v>
      </c>
      <c r="V28" s="7"/>
      <c r="W28" s="13">
        <f>SUM(W9:W27)</f>
        <v>0</v>
      </c>
      <c r="X28" s="7"/>
      <c r="Y28" s="7" t="s">
        <v>36</v>
      </c>
      <c r="Z28" s="7"/>
      <c r="AA28" s="13">
        <f>SUM(AA9:AA27)</f>
        <v>0</v>
      </c>
      <c r="AB28" s="7"/>
      <c r="AC28" s="7" t="s">
        <v>36</v>
      </c>
      <c r="AD28" s="7"/>
      <c r="AE28" s="7" t="s">
        <v>36</v>
      </c>
      <c r="AF28" s="7"/>
      <c r="AG28" s="13">
        <f>SUM(AG9:AG27)</f>
        <v>1198517779677</v>
      </c>
      <c r="AH28" s="7"/>
      <c r="AI28" s="13">
        <f>SUM(AI9:AI27)</f>
        <v>1405918777846</v>
      </c>
      <c r="AJ28" s="7"/>
      <c r="AK28" s="8" t="s">
        <v>112</v>
      </c>
    </row>
    <row r="29" spans="1:37" x14ac:dyDescent="0.55000000000000004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74"/>
  <sheetViews>
    <sheetView rightToLeft="1" topLeftCell="A61" workbookViewId="0">
      <selection activeCell="C84" sqref="C84"/>
    </sheetView>
  </sheetViews>
  <sheetFormatPr defaultRowHeight="24" x14ac:dyDescent="0.55000000000000004"/>
  <cols>
    <col min="1" max="1" width="27.8554687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20.710937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</row>
    <row r="3" spans="1:11" ht="24.75" x14ac:dyDescent="0.55000000000000004">
      <c r="A3" s="27" t="s">
        <v>1</v>
      </c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</row>
    <row r="4" spans="1:11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</row>
    <row r="6" spans="1:11" ht="25.5" thickBot="1" x14ac:dyDescent="0.6">
      <c r="A6" s="26" t="s">
        <v>114</v>
      </c>
      <c r="C6" s="26" t="s">
        <v>4</v>
      </c>
      <c r="E6" s="26" t="s">
        <v>5</v>
      </c>
      <c r="F6" s="26" t="s">
        <v>5</v>
      </c>
      <c r="G6" s="26" t="s">
        <v>5</v>
      </c>
      <c r="I6" s="26" t="s">
        <v>6</v>
      </c>
      <c r="J6" s="26" t="s">
        <v>6</v>
      </c>
      <c r="K6" s="26" t="s">
        <v>6</v>
      </c>
    </row>
    <row r="7" spans="1:11" ht="25.5" thickBot="1" x14ac:dyDescent="0.6">
      <c r="A7" s="26" t="s">
        <v>114</v>
      </c>
      <c r="C7" s="26" t="s">
        <v>116</v>
      </c>
      <c r="E7" s="26" t="s">
        <v>117</v>
      </c>
      <c r="G7" s="26" t="s">
        <v>118</v>
      </c>
      <c r="I7" s="26" t="s">
        <v>116</v>
      </c>
      <c r="K7" s="26" t="s">
        <v>113</v>
      </c>
    </row>
    <row r="8" spans="1:11" x14ac:dyDescent="0.55000000000000004">
      <c r="A8" s="1" t="s">
        <v>119</v>
      </c>
      <c r="C8" s="6">
        <v>156428</v>
      </c>
      <c r="D8" s="6"/>
      <c r="E8" s="6">
        <v>0</v>
      </c>
      <c r="F8" s="6"/>
      <c r="G8" s="6">
        <v>0</v>
      </c>
      <c r="H8" s="6"/>
      <c r="I8" s="6">
        <v>156428</v>
      </c>
      <c r="K8" s="9">
        <v>3.1911079002293634E-9</v>
      </c>
    </row>
    <row r="9" spans="1:11" x14ac:dyDescent="0.55000000000000004">
      <c r="A9" s="1" t="s">
        <v>120</v>
      </c>
      <c r="C9" s="6">
        <v>6083260</v>
      </c>
      <c r="D9" s="6"/>
      <c r="E9" s="6">
        <v>25724</v>
      </c>
      <c r="F9" s="6"/>
      <c r="G9" s="6">
        <v>630000</v>
      </c>
      <c r="H9" s="6"/>
      <c r="I9" s="6">
        <v>5478984</v>
      </c>
      <c r="K9" s="9">
        <v>1.1177045751163653E-7</v>
      </c>
    </row>
    <row r="10" spans="1:11" x14ac:dyDescent="0.55000000000000004">
      <c r="A10" s="1" t="s">
        <v>122</v>
      </c>
      <c r="C10" s="6">
        <v>309014201489</v>
      </c>
      <c r="D10" s="6"/>
      <c r="E10" s="6">
        <v>0</v>
      </c>
      <c r="F10" s="6"/>
      <c r="G10" s="6">
        <v>56944630000</v>
      </c>
      <c r="H10" s="6"/>
      <c r="I10" s="6">
        <v>252069571489</v>
      </c>
      <c r="K10" s="9">
        <v>5.1421817129029216E-3</v>
      </c>
    </row>
    <row r="11" spans="1:11" x14ac:dyDescent="0.55000000000000004">
      <c r="A11" s="1" t="s">
        <v>120</v>
      </c>
      <c r="C11" s="6">
        <v>10809196</v>
      </c>
      <c r="D11" s="6"/>
      <c r="E11" s="6">
        <v>45708</v>
      </c>
      <c r="F11" s="6"/>
      <c r="G11" s="6">
        <v>0</v>
      </c>
      <c r="H11" s="6"/>
      <c r="I11" s="6">
        <v>10854904</v>
      </c>
      <c r="K11" s="9">
        <v>2.2143842477453728E-7</v>
      </c>
    </row>
    <row r="12" spans="1:11" x14ac:dyDescent="0.55000000000000004">
      <c r="A12" s="1" t="s">
        <v>120</v>
      </c>
      <c r="C12" s="6">
        <v>11962265</v>
      </c>
      <c r="D12" s="6"/>
      <c r="E12" s="6">
        <v>50584</v>
      </c>
      <c r="F12" s="6"/>
      <c r="G12" s="6">
        <v>0</v>
      </c>
      <c r="H12" s="6"/>
      <c r="I12" s="6">
        <v>12012849</v>
      </c>
      <c r="K12" s="9">
        <v>2.4506033029996171E-7</v>
      </c>
    </row>
    <row r="13" spans="1:11" x14ac:dyDescent="0.55000000000000004">
      <c r="A13" s="1" t="s">
        <v>120</v>
      </c>
      <c r="C13" s="6">
        <v>11650654</v>
      </c>
      <c r="D13" s="6"/>
      <c r="E13" s="6">
        <v>49266</v>
      </c>
      <c r="F13" s="6"/>
      <c r="G13" s="6">
        <v>0</v>
      </c>
      <c r="H13" s="6"/>
      <c r="I13" s="6">
        <v>11699920</v>
      </c>
      <c r="K13" s="9">
        <v>2.3867662531037622E-7</v>
      </c>
    </row>
    <row r="14" spans="1:11" x14ac:dyDescent="0.55000000000000004">
      <c r="A14" s="1" t="s">
        <v>126</v>
      </c>
      <c r="C14" s="6">
        <v>1202831047</v>
      </c>
      <c r="D14" s="6"/>
      <c r="E14" s="6">
        <v>1070866387482</v>
      </c>
      <c r="F14" s="6"/>
      <c r="G14" s="6">
        <v>1072005360327</v>
      </c>
      <c r="H14" s="6"/>
      <c r="I14" s="6">
        <v>63858202</v>
      </c>
      <c r="K14" s="9">
        <v>1.302697809194278E-6</v>
      </c>
    </row>
    <row r="15" spans="1:11" x14ac:dyDescent="0.55000000000000004">
      <c r="A15" s="1" t="s">
        <v>126</v>
      </c>
      <c r="C15" s="6">
        <v>764800910678</v>
      </c>
      <c r="D15" s="6"/>
      <c r="E15" s="6">
        <v>45602919173594</v>
      </c>
      <c r="F15" s="6"/>
      <c r="G15" s="6">
        <v>42957420973777</v>
      </c>
      <c r="H15" s="6"/>
      <c r="I15" s="6">
        <v>3410299110495</v>
      </c>
      <c r="K15" s="9">
        <v>6.9569593893968884E-2</v>
      </c>
    </row>
    <row r="16" spans="1:11" x14ac:dyDescent="0.55000000000000004">
      <c r="A16" s="1" t="s">
        <v>126</v>
      </c>
      <c r="C16" s="6">
        <v>972265013</v>
      </c>
      <c r="D16" s="6"/>
      <c r="E16" s="6">
        <v>1931739848745</v>
      </c>
      <c r="F16" s="6"/>
      <c r="G16" s="6">
        <v>1931837630000</v>
      </c>
      <c r="H16" s="6"/>
      <c r="I16" s="6">
        <v>874483758</v>
      </c>
      <c r="K16" s="9">
        <v>1.7839338409850299E-5</v>
      </c>
    </row>
    <row r="17" spans="1:11" x14ac:dyDescent="0.55000000000000004">
      <c r="A17" s="1" t="s">
        <v>126</v>
      </c>
      <c r="C17" s="6">
        <v>153525521136</v>
      </c>
      <c r="D17" s="6"/>
      <c r="E17" s="6">
        <v>59633875534361</v>
      </c>
      <c r="F17" s="6"/>
      <c r="G17" s="6">
        <v>59773156412615</v>
      </c>
      <c r="H17" s="6"/>
      <c r="I17" s="6">
        <v>14244642882</v>
      </c>
      <c r="K17" s="9">
        <v>2.9058859306963056E-4</v>
      </c>
    </row>
    <row r="18" spans="1:11" x14ac:dyDescent="0.55000000000000004">
      <c r="A18" s="1" t="s">
        <v>126</v>
      </c>
      <c r="C18" s="6">
        <v>121164802</v>
      </c>
      <c r="D18" s="6"/>
      <c r="E18" s="6">
        <v>50025622442</v>
      </c>
      <c r="F18" s="6"/>
      <c r="G18" s="6">
        <v>50119630000</v>
      </c>
      <c r="H18" s="6"/>
      <c r="I18" s="6">
        <v>27157244</v>
      </c>
      <c r="K18" s="9">
        <v>5.5400373255974944E-7</v>
      </c>
    </row>
    <row r="19" spans="1:11" x14ac:dyDescent="0.55000000000000004">
      <c r="A19" s="1" t="s">
        <v>126</v>
      </c>
      <c r="C19" s="6">
        <v>71537686</v>
      </c>
      <c r="D19" s="6"/>
      <c r="E19" s="6">
        <v>449453195535</v>
      </c>
      <c r="F19" s="6"/>
      <c r="G19" s="6">
        <v>437928630000</v>
      </c>
      <c r="H19" s="6"/>
      <c r="I19" s="6">
        <v>11596103221</v>
      </c>
      <c r="K19" s="9">
        <v>2.3655877848216604E-4</v>
      </c>
    </row>
    <row r="20" spans="1:11" x14ac:dyDescent="0.55000000000000004">
      <c r="A20" s="1" t="s">
        <v>120</v>
      </c>
      <c r="C20" s="6">
        <v>270000</v>
      </c>
      <c r="D20" s="6"/>
      <c r="E20" s="6">
        <v>0</v>
      </c>
      <c r="F20" s="6"/>
      <c r="G20" s="6">
        <v>0</v>
      </c>
      <c r="H20" s="6"/>
      <c r="I20" s="6">
        <v>270000</v>
      </c>
      <c r="K20" s="9">
        <v>5.5079597838106229E-9</v>
      </c>
    </row>
    <row r="21" spans="1:11" x14ac:dyDescent="0.55000000000000004">
      <c r="A21" s="1" t="s">
        <v>126</v>
      </c>
      <c r="C21" s="6">
        <v>6852855472</v>
      </c>
      <c r="D21" s="6"/>
      <c r="E21" s="6">
        <v>5400755423</v>
      </c>
      <c r="F21" s="6"/>
      <c r="G21" s="6">
        <v>10019823089</v>
      </c>
      <c r="H21" s="6"/>
      <c r="I21" s="6">
        <v>2233787806</v>
      </c>
      <c r="K21" s="9">
        <v>4.5568938522276172E-5</v>
      </c>
    </row>
    <row r="22" spans="1:11" x14ac:dyDescent="0.55000000000000004">
      <c r="A22" s="1" t="s">
        <v>126</v>
      </c>
      <c r="C22" s="6">
        <v>3038728207</v>
      </c>
      <c r="D22" s="6"/>
      <c r="E22" s="6">
        <v>1037106880</v>
      </c>
      <c r="F22" s="6"/>
      <c r="G22" s="6">
        <v>630000</v>
      </c>
      <c r="H22" s="6"/>
      <c r="I22" s="6">
        <v>4075205087</v>
      </c>
      <c r="K22" s="9">
        <v>8.3133576777690636E-5</v>
      </c>
    </row>
    <row r="23" spans="1:11" x14ac:dyDescent="0.55000000000000004">
      <c r="A23" s="1" t="s">
        <v>126</v>
      </c>
      <c r="C23" s="6">
        <v>550402530</v>
      </c>
      <c r="D23" s="6"/>
      <c r="E23" s="6">
        <v>1094378507610</v>
      </c>
      <c r="F23" s="6"/>
      <c r="G23" s="6">
        <v>1094758630000</v>
      </c>
      <c r="H23" s="6"/>
      <c r="I23" s="6">
        <v>170280140</v>
      </c>
      <c r="K23" s="9">
        <v>3.4736894929690466E-6</v>
      </c>
    </row>
    <row r="24" spans="1:11" x14ac:dyDescent="0.55000000000000004">
      <c r="A24" s="1" t="s">
        <v>126</v>
      </c>
      <c r="C24" s="6">
        <v>4258315084</v>
      </c>
      <c r="D24" s="6"/>
      <c r="E24" s="6">
        <v>12551189016</v>
      </c>
      <c r="F24" s="6"/>
      <c r="G24" s="6">
        <v>16026892070</v>
      </c>
      <c r="H24" s="6"/>
      <c r="I24" s="6">
        <v>782612030</v>
      </c>
      <c r="K24" s="9">
        <v>1.5965168842838491E-5</v>
      </c>
    </row>
    <row r="25" spans="1:11" x14ac:dyDescent="0.55000000000000004">
      <c r="A25" s="1" t="s">
        <v>126</v>
      </c>
      <c r="C25" s="6">
        <v>6412523669</v>
      </c>
      <c r="D25" s="6"/>
      <c r="E25" s="6">
        <v>5321578922</v>
      </c>
      <c r="F25" s="6"/>
      <c r="G25" s="6">
        <v>10020877544</v>
      </c>
      <c r="H25" s="6"/>
      <c r="I25" s="6">
        <v>1713225047</v>
      </c>
      <c r="K25" s="9">
        <v>3.4949535775900235E-5</v>
      </c>
    </row>
    <row r="26" spans="1:11" x14ac:dyDescent="0.55000000000000004">
      <c r="A26" s="1" t="s">
        <v>126</v>
      </c>
      <c r="C26" s="6">
        <v>943320998</v>
      </c>
      <c r="D26" s="6"/>
      <c r="E26" s="6">
        <v>377835116</v>
      </c>
      <c r="F26" s="6"/>
      <c r="G26" s="6">
        <v>630000</v>
      </c>
      <c r="H26" s="6"/>
      <c r="I26" s="6">
        <v>1320526114</v>
      </c>
      <c r="K26" s="9">
        <v>2.6938536034754526E-5</v>
      </c>
    </row>
    <row r="27" spans="1:11" x14ac:dyDescent="0.55000000000000004">
      <c r="A27" s="1" t="s">
        <v>126</v>
      </c>
      <c r="C27" s="6">
        <v>12632566507</v>
      </c>
      <c r="D27" s="6"/>
      <c r="E27" s="6">
        <v>8390279784</v>
      </c>
      <c r="F27" s="6"/>
      <c r="G27" s="6">
        <v>630000</v>
      </c>
      <c r="H27" s="6"/>
      <c r="I27" s="6">
        <v>21022216291</v>
      </c>
      <c r="K27" s="9">
        <v>4.2885008110146857E-4</v>
      </c>
    </row>
    <row r="28" spans="1:11" x14ac:dyDescent="0.55000000000000004">
      <c r="A28" s="1" t="s">
        <v>126</v>
      </c>
      <c r="C28" s="6">
        <v>165750979</v>
      </c>
      <c r="D28" s="6"/>
      <c r="E28" s="6">
        <v>1149226174099</v>
      </c>
      <c r="F28" s="6"/>
      <c r="G28" s="6">
        <v>1049735630000</v>
      </c>
      <c r="H28" s="6"/>
      <c r="I28" s="6">
        <v>99656295078</v>
      </c>
      <c r="K28" s="9">
        <v>2.0329735759006982E-3</v>
      </c>
    </row>
    <row r="29" spans="1:11" x14ac:dyDescent="0.55000000000000004">
      <c r="A29" s="1" t="s">
        <v>141</v>
      </c>
      <c r="C29" s="6">
        <v>10383370</v>
      </c>
      <c r="D29" s="6"/>
      <c r="E29" s="6">
        <v>43908</v>
      </c>
      <c r="F29" s="6"/>
      <c r="G29" s="6">
        <v>10427278</v>
      </c>
      <c r="H29" s="6"/>
      <c r="I29" s="6">
        <v>0</v>
      </c>
      <c r="K29" s="9">
        <v>0</v>
      </c>
    </row>
    <row r="30" spans="1:11" x14ac:dyDescent="0.55000000000000004">
      <c r="A30" s="1" t="s">
        <v>126</v>
      </c>
      <c r="C30" s="6">
        <v>13866079183</v>
      </c>
      <c r="D30" s="6"/>
      <c r="E30" s="6">
        <v>2828353222</v>
      </c>
      <c r="F30" s="6"/>
      <c r="G30" s="6">
        <v>16050475976</v>
      </c>
      <c r="H30" s="6"/>
      <c r="I30" s="6">
        <v>643956429</v>
      </c>
      <c r="K30" s="9">
        <v>1.3136615235030743E-5</v>
      </c>
    </row>
    <row r="31" spans="1:11" x14ac:dyDescent="0.55000000000000004">
      <c r="A31" s="1" t="s">
        <v>126</v>
      </c>
      <c r="C31" s="6">
        <v>2180068538</v>
      </c>
      <c r="D31" s="6"/>
      <c r="E31" s="6">
        <v>40096932532</v>
      </c>
      <c r="F31" s="6"/>
      <c r="G31" s="6">
        <v>42177630000</v>
      </c>
      <c r="H31" s="6"/>
      <c r="I31" s="6">
        <v>99371070</v>
      </c>
      <c r="K31" s="9">
        <v>2.0271550267934454E-6</v>
      </c>
    </row>
    <row r="32" spans="1:11" x14ac:dyDescent="0.55000000000000004">
      <c r="A32" s="1" t="s">
        <v>145</v>
      </c>
      <c r="C32" s="6">
        <v>66113501750</v>
      </c>
      <c r="D32" s="6"/>
      <c r="E32" s="6">
        <v>82508869742</v>
      </c>
      <c r="F32" s="6"/>
      <c r="G32" s="6">
        <v>70821723087</v>
      </c>
      <c r="H32" s="6"/>
      <c r="I32" s="6">
        <v>77800648405</v>
      </c>
      <c r="K32" s="9">
        <v>1.5871216391449262E-3</v>
      </c>
    </row>
    <row r="33" spans="1:11" x14ac:dyDescent="0.55000000000000004">
      <c r="A33" s="1" t="s">
        <v>126</v>
      </c>
      <c r="C33" s="6">
        <v>556499238</v>
      </c>
      <c r="D33" s="6"/>
      <c r="E33" s="6">
        <v>548664046771</v>
      </c>
      <c r="F33" s="6"/>
      <c r="G33" s="6">
        <v>530132630000</v>
      </c>
      <c r="H33" s="6"/>
      <c r="I33" s="6">
        <v>19087916009</v>
      </c>
      <c r="K33" s="9">
        <v>3.8939064346047027E-4</v>
      </c>
    </row>
    <row r="34" spans="1:11" x14ac:dyDescent="0.55000000000000004">
      <c r="A34" s="1" t="s">
        <v>126</v>
      </c>
      <c r="C34" s="6">
        <v>46883185240</v>
      </c>
      <c r="D34" s="6"/>
      <c r="E34" s="6">
        <v>53316856092</v>
      </c>
      <c r="F34" s="6"/>
      <c r="G34" s="6">
        <v>98839397832</v>
      </c>
      <c r="H34" s="6"/>
      <c r="I34" s="6">
        <v>1360643500</v>
      </c>
      <c r="K34" s="9">
        <v>2.7756924733716033E-5</v>
      </c>
    </row>
    <row r="35" spans="1:11" x14ac:dyDescent="0.55000000000000004">
      <c r="A35" s="1" t="s">
        <v>126</v>
      </c>
      <c r="C35" s="6">
        <v>644676227</v>
      </c>
      <c r="D35" s="6"/>
      <c r="E35" s="6">
        <v>85224675</v>
      </c>
      <c r="F35" s="6"/>
      <c r="G35" s="6">
        <v>630000</v>
      </c>
      <c r="H35" s="6"/>
      <c r="I35" s="6">
        <v>729270902</v>
      </c>
      <c r="K35" s="9">
        <v>1.487701777673814E-5</v>
      </c>
    </row>
    <row r="36" spans="1:11" x14ac:dyDescent="0.55000000000000004">
      <c r="A36" s="1" t="s">
        <v>126</v>
      </c>
      <c r="C36" s="6">
        <v>372091380</v>
      </c>
      <c r="D36" s="6"/>
      <c r="E36" s="6">
        <v>1032049505856</v>
      </c>
      <c r="F36" s="6"/>
      <c r="G36" s="6">
        <v>978695630000</v>
      </c>
      <c r="H36" s="6"/>
      <c r="I36" s="6">
        <v>53725967236</v>
      </c>
      <c r="K36" s="9">
        <v>1.0960017291933896E-3</v>
      </c>
    </row>
    <row r="37" spans="1:11" x14ac:dyDescent="0.55000000000000004">
      <c r="A37" s="1" t="s">
        <v>126</v>
      </c>
      <c r="C37" s="6">
        <v>36958509932</v>
      </c>
      <c r="D37" s="6"/>
      <c r="E37" s="6">
        <v>9852430059</v>
      </c>
      <c r="F37" s="6"/>
      <c r="G37" s="6">
        <v>630000</v>
      </c>
      <c r="H37" s="6"/>
      <c r="I37" s="6">
        <v>46810309991</v>
      </c>
      <c r="K37" s="9">
        <v>9.5492335147458001E-4</v>
      </c>
    </row>
    <row r="38" spans="1:11" x14ac:dyDescent="0.55000000000000004">
      <c r="A38" s="1" t="s">
        <v>145</v>
      </c>
      <c r="C38" s="6">
        <v>10211483772</v>
      </c>
      <c r="D38" s="6"/>
      <c r="E38" s="6">
        <v>43363835</v>
      </c>
      <c r="F38" s="6"/>
      <c r="G38" s="6">
        <v>0</v>
      </c>
      <c r="H38" s="6"/>
      <c r="I38" s="6">
        <v>10254847607</v>
      </c>
      <c r="K38" s="9">
        <v>2.0919736373504669E-4</v>
      </c>
    </row>
    <row r="39" spans="1:11" x14ac:dyDescent="0.55000000000000004">
      <c r="A39" s="1" t="s">
        <v>126</v>
      </c>
      <c r="C39" s="6">
        <v>7857518965</v>
      </c>
      <c r="D39" s="6"/>
      <c r="E39" s="6">
        <v>6078234807</v>
      </c>
      <c r="F39" s="6"/>
      <c r="G39" s="6">
        <v>10036270500</v>
      </c>
      <c r="H39" s="6"/>
      <c r="I39" s="6">
        <v>3899483272</v>
      </c>
      <c r="K39" s="9">
        <v>7.9548877925252818E-5</v>
      </c>
    </row>
    <row r="40" spans="1:11" x14ac:dyDescent="0.55000000000000004">
      <c r="A40" s="1" t="s">
        <v>126</v>
      </c>
      <c r="C40" s="6">
        <v>5023080577</v>
      </c>
      <c r="D40" s="6"/>
      <c r="E40" s="6">
        <v>21731832885</v>
      </c>
      <c r="F40" s="6"/>
      <c r="G40" s="6">
        <v>25036244653</v>
      </c>
      <c r="H40" s="6"/>
      <c r="I40" s="6">
        <v>1718668809</v>
      </c>
      <c r="K40" s="9">
        <v>3.5060587709858149E-5</v>
      </c>
    </row>
    <row r="41" spans="1:11" x14ac:dyDescent="0.55000000000000004">
      <c r="A41" s="1" t="s">
        <v>126</v>
      </c>
      <c r="C41" s="6">
        <v>4803666492</v>
      </c>
      <c r="D41" s="6"/>
      <c r="E41" s="6">
        <v>3559580107</v>
      </c>
      <c r="F41" s="6"/>
      <c r="G41" s="6">
        <v>630000</v>
      </c>
      <c r="H41" s="6"/>
      <c r="I41" s="6">
        <v>8362616599</v>
      </c>
      <c r="K41" s="9">
        <v>1.705961330174784E-4</v>
      </c>
    </row>
    <row r="42" spans="1:11" x14ac:dyDescent="0.55000000000000004">
      <c r="A42" s="1" t="s">
        <v>126</v>
      </c>
      <c r="C42" s="6">
        <v>1217494540</v>
      </c>
      <c r="D42" s="6"/>
      <c r="E42" s="6">
        <v>3504240528</v>
      </c>
      <c r="F42" s="6"/>
      <c r="G42" s="6">
        <v>4014873422</v>
      </c>
      <c r="H42" s="6"/>
      <c r="I42" s="6">
        <v>706861646</v>
      </c>
      <c r="K42" s="9">
        <v>1.4419872292171041E-5</v>
      </c>
    </row>
    <row r="43" spans="1:11" x14ac:dyDescent="0.55000000000000004">
      <c r="A43" s="1" t="s">
        <v>126</v>
      </c>
      <c r="C43" s="6">
        <v>11742774993</v>
      </c>
      <c r="D43" s="6"/>
      <c r="E43" s="6">
        <v>8853162366</v>
      </c>
      <c r="F43" s="6"/>
      <c r="G43" s="6">
        <v>630000</v>
      </c>
      <c r="H43" s="6"/>
      <c r="I43" s="6">
        <v>20595307359</v>
      </c>
      <c r="K43" s="9">
        <v>4.2014120247626288E-4</v>
      </c>
    </row>
    <row r="44" spans="1:11" x14ac:dyDescent="0.55000000000000004">
      <c r="A44" s="1" t="s">
        <v>126</v>
      </c>
      <c r="C44" s="6">
        <v>6871390952</v>
      </c>
      <c r="D44" s="6"/>
      <c r="E44" s="6">
        <v>343518120537</v>
      </c>
      <c r="F44" s="6"/>
      <c r="G44" s="6">
        <v>322676630000</v>
      </c>
      <c r="H44" s="6"/>
      <c r="I44" s="6">
        <v>27712881489</v>
      </c>
      <c r="K44" s="9">
        <v>5.6533865457378469E-4</v>
      </c>
    </row>
    <row r="45" spans="1:11" x14ac:dyDescent="0.55000000000000004">
      <c r="A45" s="1" t="s">
        <v>126</v>
      </c>
      <c r="C45" s="6">
        <v>2943618647</v>
      </c>
      <c r="D45" s="6"/>
      <c r="E45" s="6">
        <v>5528876711</v>
      </c>
      <c r="F45" s="6"/>
      <c r="G45" s="6">
        <v>8026396421</v>
      </c>
      <c r="H45" s="6"/>
      <c r="I45" s="6">
        <v>446098937</v>
      </c>
      <c r="K45" s="9">
        <v>9.1003518688765508E-6</v>
      </c>
    </row>
    <row r="46" spans="1:11" x14ac:dyDescent="0.55000000000000004">
      <c r="A46" s="1" t="s">
        <v>126</v>
      </c>
      <c r="C46" s="6">
        <v>1424113892</v>
      </c>
      <c r="D46" s="6"/>
      <c r="E46" s="6">
        <v>18978093094</v>
      </c>
      <c r="F46" s="6"/>
      <c r="G46" s="6">
        <v>20045766520</v>
      </c>
      <c r="H46" s="6"/>
      <c r="I46" s="6">
        <v>356440466</v>
      </c>
      <c r="K46" s="9">
        <v>7.2713324150026585E-6</v>
      </c>
    </row>
    <row r="47" spans="1:11" x14ac:dyDescent="0.55000000000000004">
      <c r="A47" s="1" t="s">
        <v>126</v>
      </c>
      <c r="C47" s="6">
        <v>1639160792</v>
      </c>
      <c r="D47" s="6"/>
      <c r="E47" s="6">
        <v>13216189</v>
      </c>
      <c r="F47" s="6"/>
      <c r="G47" s="6">
        <v>1000630000</v>
      </c>
      <c r="H47" s="6"/>
      <c r="I47" s="6">
        <v>651746981</v>
      </c>
      <c r="K47" s="9">
        <v>1.3295541335436986E-5</v>
      </c>
    </row>
    <row r="48" spans="1:11" x14ac:dyDescent="0.55000000000000004">
      <c r="A48" s="1" t="s">
        <v>145</v>
      </c>
      <c r="C48" s="6">
        <v>164000000000</v>
      </c>
      <c r="D48" s="6"/>
      <c r="E48" s="6">
        <v>0</v>
      </c>
      <c r="F48" s="6"/>
      <c r="G48" s="6">
        <v>0</v>
      </c>
      <c r="H48" s="6"/>
      <c r="I48" s="6">
        <v>164000000000</v>
      </c>
      <c r="K48" s="9">
        <v>3.3455755723886746E-3</v>
      </c>
    </row>
    <row r="49" spans="1:11" x14ac:dyDescent="0.55000000000000004">
      <c r="A49" s="1" t="s">
        <v>145</v>
      </c>
      <c r="C49" s="6">
        <v>172000000000</v>
      </c>
      <c r="D49" s="6"/>
      <c r="E49" s="6">
        <v>0</v>
      </c>
      <c r="F49" s="6"/>
      <c r="G49" s="6">
        <v>0</v>
      </c>
      <c r="H49" s="6"/>
      <c r="I49" s="6">
        <v>172000000000</v>
      </c>
      <c r="K49" s="9">
        <v>3.5087743807978781E-3</v>
      </c>
    </row>
    <row r="50" spans="1:11" x14ac:dyDescent="0.55000000000000004">
      <c r="A50" s="1" t="s">
        <v>145</v>
      </c>
      <c r="C50" s="6">
        <v>132500000000</v>
      </c>
      <c r="D50" s="6"/>
      <c r="E50" s="6">
        <v>0</v>
      </c>
      <c r="F50" s="6"/>
      <c r="G50" s="6">
        <v>0</v>
      </c>
      <c r="H50" s="6"/>
      <c r="I50" s="6">
        <v>132500000000</v>
      </c>
      <c r="K50" s="9">
        <v>2.7029802642774352E-3</v>
      </c>
    </row>
    <row r="51" spans="1:11" x14ac:dyDescent="0.55000000000000004">
      <c r="A51" s="1" t="s">
        <v>145</v>
      </c>
      <c r="C51" s="6">
        <v>199300000000</v>
      </c>
      <c r="D51" s="6"/>
      <c r="E51" s="6">
        <v>0</v>
      </c>
      <c r="F51" s="6"/>
      <c r="G51" s="6">
        <v>0</v>
      </c>
      <c r="H51" s="6"/>
      <c r="I51" s="6">
        <v>199300000000</v>
      </c>
      <c r="K51" s="9">
        <v>4.0656903144942859E-3</v>
      </c>
    </row>
    <row r="52" spans="1:11" x14ac:dyDescent="0.55000000000000004">
      <c r="A52" s="1" t="s">
        <v>145</v>
      </c>
      <c r="C52" s="6">
        <v>36800000000</v>
      </c>
      <c r="D52" s="6"/>
      <c r="E52" s="6">
        <v>0</v>
      </c>
      <c r="F52" s="6"/>
      <c r="G52" s="6">
        <v>0</v>
      </c>
      <c r="H52" s="6"/>
      <c r="I52" s="6">
        <v>36800000000</v>
      </c>
      <c r="K52" s="9">
        <v>7.5071451868233675E-4</v>
      </c>
    </row>
    <row r="53" spans="1:11" x14ac:dyDescent="0.55000000000000004">
      <c r="A53" s="1" t="s">
        <v>145</v>
      </c>
      <c r="C53" s="6">
        <v>131300000000</v>
      </c>
      <c r="D53" s="6"/>
      <c r="E53" s="6">
        <v>0</v>
      </c>
      <c r="F53" s="6"/>
      <c r="G53" s="6">
        <v>9000000000</v>
      </c>
      <c r="H53" s="6"/>
      <c r="I53" s="6">
        <v>122300000000</v>
      </c>
      <c r="K53" s="9">
        <v>2.4949017835557007E-3</v>
      </c>
    </row>
    <row r="54" spans="1:11" x14ac:dyDescent="0.55000000000000004">
      <c r="A54" s="1" t="s">
        <v>145</v>
      </c>
      <c r="C54" s="6">
        <v>13500000000</v>
      </c>
      <c r="D54" s="6"/>
      <c r="E54" s="6">
        <v>0</v>
      </c>
      <c r="F54" s="6"/>
      <c r="G54" s="6">
        <v>0</v>
      </c>
      <c r="H54" s="6"/>
      <c r="I54" s="6">
        <v>13500000000</v>
      </c>
      <c r="K54" s="9">
        <v>2.7539798919053117E-4</v>
      </c>
    </row>
    <row r="55" spans="1:11" x14ac:dyDescent="0.55000000000000004">
      <c r="A55" s="1" t="s">
        <v>145</v>
      </c>
      <c r="C55" s="6">
        <v>24000000000</v>
      </c>
      <c r="D55" s="6"/>
      <c r="E55" s="6">
        <v>0</v>
      </c>
      <c r="F55" s="6"/>
      <c r="G55" s="6">
        <v>0</v>
      </c>
      <c r="H55" s="6"/>
      <c r="I55" s="6">
        <v>24000000000</v>
      </c>
      <c r="K55" s="9">
        <v>4.8959642522761096E-4</v>
      </c>
    </row>
    <row r="56" spans="1:11" x14ac:dyDescent="0.55000000000000004">
      <c r="A56" s="1" t="s">
        <v>145</v>
      </c>
      <c r="C56" s="6">
        <v>26500000000</v>
      </c>
      <c r="D56" s="6"/>
      <c r="E56" s="6">
        <v>0</v>
      </c>
      <c r="F56" s="6"/>
      <c r="G56" s="6">
        <v>2000000000</v>
      </c>
      <c r="H56" s="6"/>
      <c r="I56" s="6">
        <v>24500000000</v>
      </c>
      <c r="K56" s="9">
        <v>4.997963507531862E-4</v>
      </c>
    </row>
    <row r="57" spans="1:11" x14ac:dyDescent="0.55000000000000004">
      <c r="A57" s="1" t="s">
        <v>145</v>
      </c>
      <c r="C57" s="6">
        <v>215000000000</v>
      </c>
      <c r="D57" s="6"/>
      <c r="E57" s="6">
        <v>0</v>
      </c>
      <c r="F57" s="6"/>
      <c r="G57" s="6">
        <v>47000000000</v>
      </c>
      <c r="H57" s="6"/>
      <c r="I57" s="6">
        <v>168000000000</v>
      </c>
      <c r="K57" s="9">
        <v>3.4271749765932766E-3</v>
      </c>
    </row>
    <row r="58" spans="1:11" x14ac:dyDescent="0.55000000000000004">
      <c r="A58" s="1" t="s">
        <v>145</v>
      </c>
      <c r="C58" s="6">
        <v>345000000000</v>
      </c>
      <c r="D58" s="6"/>
      <c r="E58" s="6">
        <v>0</v>
      </c>
      <c r="F58" s="6"/>
      <c r="G58" s="6">
        <v>0</v>
      </c>
      <c r="H58" s="6"/>
      <c r="I58" s="6">
        <v>345000000000</v>
      </c>
      <c r="K58" s="9">
        <v>7.0379486126469068E-3</v>
      </c>
    </row>
    <row r="59" spans="1:11" x14ac:dyDescent="0.55000000000000004">
      <c r="A59" s="1" t="s">
        <v>145</v>
      </c>
      <c r="C59" s="6">
        <v>136900000000</v>
      </c>
      <c r="D59" s="6"/>
      <c r="E59" s="6">
        <v>0</v>
      </c>
      <c r="F59" s="6"/>
      <c r="G59" s="6">
        <v>18000000000</v>
      </c>
      <c r="H59" s="6"/>
      <c r="I59" s="6">
        <v>118900000000</v>
      </c>
      <c r="K59" s="9">
        <v>2.4255422899817892E-3</v>
      </c>
    </row>
    <row r="60" spans="1:11" x14ac:dyDescent="0.55000000000000004">
      <c r="A60" s="1" t="s">
        <v>145</v>
      </c>
      <c r="C60" s="6">
        <v>223900000000</v>
      </c>
      <c r="D60" s="6"/>
      <c r="E60" s="6">
        <v>0</v>
      </c>
      <c r="F60" s="6"/>
      <c r="G60" s="6">
        <v>0</v>
      </c>
      <c r="H60" s="6"/>
      <c r="I60" s="6">
        <v>223900000000</v>
      </c>
      <c r="K60" s="9">
        <v>4.5675266503525866E-3</v>
      </c>
    </row>
    <row r="61" spans="1:11" x14ac:dyDescent="0.55000000000000004">
      <c r="A61" s="1" t="s">
        <v>145</v>
      </c>
      <c r="C61" s="6">
        <v>129500000000</v>
      </c>
      <c r="D61" s="6"/>
      <c r="E61" s="6">
        <v>0</v>
      </c>
      <c r="F61" s="6"/>
      <c r="G61" s="6">
        <v>0</v>
      </c>
      <c r="H61" s="6"/>
      <c r="I61" s="6">
        <v>129500000000</v>
      </c>
      <c r="K61" s="9">
        <v>2.6417807111239842E-3</v>
      </c>
    </row>
    <row r="62" spans="1:11" x14ac:dyDescent="0.55000000000000004">
      <c r="A62" s="1" t="s">
        <v>145</v>
      </c>
      <c r="C62" s="6">
        <v>2800000000</v>
      </c>
      <c r="D62" s="6"/>
      <c r="E62" s="6">
        <v>0</v>
      </c>
      <c r="F62" s="6"/>
      <c r="G62" s="6">
        <v>0</v>
      </c>
      <c r="H62" s="6"/>
      <c r="I62" s="6">
        <v>2800000000</v>
      </c>
      <c r="K62" s="9">
        <v>5.7119582943221275E-5</v>
      </c>
    </row>
    <row r="63" spans="1:11" x14ac:dyDescent="0.55000000000000004">
      <c r="A63" s="1" t="s">
        <v>145</v>
      </c>
      <c r="C63" s="6">
        <v>322200000000</v>
      </c>
      <c r="D63" s="6"/>
      <c r="E63" s="6">
        <v>0</v>
      </c>
      <c r="F63" s="6"/>
      <c r="G63" s="6">
        <v>0</v>
      </c>
      <c r="H63" s="6"/>
      <c r="I63" s="6">
        <v>322200000000</v>
      </c>
      <c r="K63" s="9">
        <v>6.5728320086806766E-3</v>
      </c>
    </row>
    <row r="64" spans="1:11" x14ac:dyDescent="0.55000000000000004">
      <c r="A64" s="1" t="s">
        <v>145</v>
      </c>
      <c r="C64" s="6">
        <v>18300000000</v>
      </c>
      <c r="D64" s="6"/>
      <c r="E64" s="6">
        <v>0</v>
      </c>
      <c r="F64" s="6"/>
      <c r="G64" s="6">
        <v>3000000000</v>
      </c>
      <c r="H64" s="6"/>
      <c r="I64" s="6">
        <v>15300000000</v>
      </c>
      <c r="K64" s="9">
        <v>3.1211772108260199E-4</v>
      </c>
    </row>
    <row r="65" spans="1:11" x14ac:dyDescent="0.55000000000000004">
      <c r="A65" s="1" t="s">
        <v>145</v>
      </c>
      <c r="C65" s="6">
        <v>8000000000</v>
      </c>
      <c r="D65" s="6"/>
      <c r="E65" s="6">
        <v>0</v>
      </c>
      <c r="F65" s="6"/>
      <c r="G65" s="6">
        <v>0</v>
      </c>
      <c r="H65" s="6"/>
      <c r="I65" s="6">
        <v>8000000000</v>
      </c>
      <c r="K65" s="9">
        <v>1.6319880840920365E-4</v>
      </c>
    </row>
    <row r="66" spans="1:11" x14ac:dyDescent="0.55000000000000004">
      <c r="A66" s="1" t="s">
        <v>145</v>
      </c>
      <c r="C66" s="6">
        <v>78000000000</v>
      </c>
      <c r="D66" s="6"/>
      <c r="E66" s="6">
        <v>0</v>
      </c>
      <c r="F66" s="6"/>
      <c r="G66" s="6">
        <v>3300000000</v>
      </c>
      <c r="H66" s="6"/>
      <c r="I66" s="6">
        <v>74700000000</v>
      </c>
      <c r="K66" s="9">
        <v>1.523868873520939E-3</v>
      </c>
    </row>
    <row r="67" spans="1:11" x14ac:dyDescent="0.55000000000000004">
      <c r="A67" s="1" t="s">
        <v>126</v>
      </c>
      <c r="C67" s="6">
        <v>6085306799</v>
      </c>
      <c r="D67" s="6"/>
      <c r="E67" s="6">
        <v>4966821759</v>
      </c>
      <c r="F67" s="6"/>
      <c r="G67" s="6">
        <v>10032241010</v>
      </c>
      <c r="H67" s="6"/>
      <c r="I67" s="6">
        <v>1019887548</v>
      </c>
      <c r="K67" s="9">
        <v>2.0805554068123062E-5</v>
      </c>
    </row>
    <row r="68" spans="1:11" x14ac:dyDescent="0.55000000000000004">
      <c r="A68" s="1" t="s">
        <v>126</v>
      </c>
      <c r="C68" s="6">
        <v>5151137275</v>
      </c>
      <c r="D68" s="6"/>
      <c r="E68" s="6">
        <v>1728610465</v>
      </c>
      <c r="F68" s="6"/>
      <c r="G68" s="6">
        <v>630000</v>
      </c>
      <c r="H68" s="6"/>
      <c r="I68" s="6">
        <v>6879117740</v>
      </c>
      <c r="K68" s="9">
        <v>1.4033297725932675E-4</v>
      </c>
    </row>
    <row r="69" spans="1:11" x14ac:dyDescent="0.55000000000000004">
      <c r="A69" s="1" t="s">
        <v>145</v>
      </c>
      <c r="C69" s="6">
        <v>220000000000</v>
      </c>
      <c r="D69" s="6"/>
      <c r="E69" s="6">
        <v>0</v>
      </c>
      <c r="F69" s="6"/>
      <c r="G69" s="6">
        <v>0</v>
      </c>
      <c r="H69" s="6"/>
      <c r="I69" s="6">
        <v>220000000000</v>
      </c>
      <c r="K69" s="9">
        <v>4.4879672312530998E-3</v>
      </c>
    </row>
    <row r="70" spans="1:11" x14ac:dyDescent="0.55000000000000004">
      <c r="A70" s="1" t="s">
        <v>145</v>
      </c>
      <c r="C70" s="6">
        <v>129000000000</v>
      </c>
      <c r="D70" s="6"/>
      <c r="E70" s="6">
        <v>0</v>
      </c>
      <c r="F70" s="6"/>
      <c r="G70" s="6">
        <v>18000000000</v>
      </c>
      <c r="H70" s="6"/>
      <c r="I70" s="6">
        <v>111000000000</v>
      </c>
      <c r="K70" s="9">
        <v>2.2643834666777004E-3</v>
      </c>
    </row>
    <row r="71" spans="1:11" x14ac:dyDescent="0.55000000000000004">
      <c r="A71" s="1" t="s">
        <v>145</v>
      </c>
      <c r="C71" s="6">
        <v>475000000000</v>
      </c>
      <c r="D71" s="6"/>
      <c r="E71" s="6">
        <v>0</v>
      </c>
      <c r="F71" s="6"/>
      <c r="G71" s="6">
        <v>0</v>
      </c>
      <c r="H71" s="6"/>
      <c r="I71" s="6">
        <v>475000000000</v>
      </c>
      <c r="K71" s="9">
        <v>9.6899292492964671E-3</v>
      </c>
    </row>
    <row r="72" spans="1:11" ht="24.75" thickBot="1" x14ac:dyDescent="0.6">
      <c r="A72" s="1" t="s">
        <v>145</v>
      </c>
      <c r="C72" s="6">
        <v>0</v>
      </c>
      <c r="D72" s="6"/>
      <c r="E72" s="6">
        <v>15000000000</v>
      </c>
      <c r="F72" s="6"/>
      <c r="G72" s="6">
        <v>0</v>
      </c>
      <c r="H72" s="6"/>
      <c r="I72" s="6">
        <v>15000000000</v>
      </c>
      <c r="K72" s="9">
        <v>3.0599776576725681E-4</v>
      </c>
    </row>
    <row r="73" spans="1:11" ht="24.75" thickBot="1" x14ac:dyDescent="0.6">
      <c r="A73" s="1" t="s">
        <v>36</v>
      </c>
      <c r="C73" s="4">
        <f>SUM(C8:C72)</f>
        <v>4700659569654</v>
      </c>
      <c r="E73" s="4">
        <f>SUM(E8:E72)</f>
        <v>113218469776431</v>
      </c>
      <c r="G73" s="4">
        <f>SUM(G8:G72)</f>
        <v>110697877756121</v>
      </c>
      <c r="I73" s="4">
        <f>SUM(I8:I72)</f>
        <v>7221251589964</v>
      </c>
      <c r="K73" s="10">
        <f>SUM(K8:K72)</f>
        <v>0.14731245683814895</v>
      </c>
    </row>
    <row r="74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O17" sqref="O17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</row>
    <row r="3" spans="1:7" ht="24.75" x14ac:dyDescent="0.55000000000000004">
      <c r="A3" s="27" t="s">
        <v>186</v>
      </c>
      <c r="B3" s="27" t="s">
        <v>186</v>
      </c>
      <c r="C3" s="27" t="s">
        <v>186</v>
      </c>
      <c r="D3" s="27" t="s">
        <v>186</v>
      </c>
      <c r="E3" s="27" t="s">
        <v>186</v>
      </c>
      <c r="F3" s="27" t="s">
        <v>186</v>
      </c>
      <c r="G3" s="27" t="s">
        <v>186</v>
      </c>
    </row>
    <row r="4" spans="1:7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</row>
    <row r="6" spans="1:7" ht="25.5" thickBot="1" x14ac:dyDescent="0.6">
      <c r="A6" s="26" t="s">
        <v>190</v>
      </c>
      <c r="C6" s="26" t="s">
        <v>116</v>
      </c>
      <c r="E6" s="26" t="s">
        <v>208</v>
      </c>
      <c r="G6" s="26" t="s">
        <v>13</v>
      </c>
    </row>
    <row r="7" spans="1:7" x14ac:dyDescent="0.55000000000000004">
      <c r="A7" s="1" t="s">
        <v>217</v>
      </c>
      <c r="C7" s="6">
        <v>-1464747655827</v>
      </c>
      <c r="E7" s="9">
        <f>C7/$C$11</f>
        <v>1.0874340716374566</v>
      </c>
      <c r="G7" s="9">
        <v>-2.9880634006392591E-2</v>
      </c>
    </row>
    <row r="8" spans="1:7" x14ac:dyDescent="0.55000000000000004">
      <c r="A8" s="1" t="s">
        <v>218</v>
      </c>
      <c r="C8" s="6">
        <v>24629940907</v>
      </c>
      <c r="E8" s="9">
        <f t="shared" ref="E8:E10" si="0">C8/$C$11</f>
        <v>-1.8285359132093625E-2</v>
      </c>
      <c r="G8" s="9">
        <v>5.0244712590143755E-4</v>
      </c>
    </row>
    <row r="9" spans="1:7" x14ac:dyDescent="0.55000000000000004">
      <c r="A9" s="1" t="s">
        <v>219</v>
      </c>
      <c r="C9" s="6">
        <v>91337479152</v>
      </c>
      <c r="E9" s="9">
        <f t="shared" si="0"/>
        <v>-6.7809281996278337E-2</v>
      </c>
      <c r="G9" s="9">
        <v>1.8632709700883601E-3</v>
      </c>
    </row>
    <row r="10" spans="1:7" ht="24.75" thickBot="1" x14ac:dyDescent="0.6">
      <c r="A10" s="1" t="s">
        <v>215</v>
      </c>
      <c r="C10" s="6">
        <v>1804180823</v>
      </c>
      <c r="E10" s="9">
        <f t="shared" si="0"/>
        <v>-1.3394305090847875E-3</v>
      </c>
      <c r="G10" s="9">
        <v>3.6805020058542044E-5</v>
      </c>
    </row>
    <row r="11" spans="1:7" ht="24.75" thickBot="1" x14ac:dyDescent="0.6">
      <c r="A11" s="1" t="s">
        <v>36</v>
      </c>
      <c r="C11" s="16">
        <f>SUM(C7:C10)</f>
        <v>-1346976054945</v>
      </c>
      <c r="E11" s="10">
        <f>SUM(E7:E10)</f>
        <v>0.99999999999999978</v>
      </c>
      <c r="G11" s="22">
        <f>SUM(G7:G10)</f>
        <v>-2.747811089034425E-2</v>
      </c>
    </row>
    <row r="12" spans="1:7" ht="24.75" thickTop="1" x14ac:dyDescent="0.5500000000000000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70"/>
  <sheetViews>
    <sheetView rightToLeft="1" topLeftCell="A55" workbookViewId="0">
      <selection activeCell="K69" sqref="K69"/>
    </sheetView>
  </sheetViews>
  <sheetFormatPr defaultRowHeight="24" x14ac:dyDescent="0.55000000000000004"/>
  <cols>
    <col min="1" max="1" width="22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6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</row>
    <row r="3" spans="1:16" ht="24.75" x14ac:dyDescent="0.55000000000000004">
      <c r="A3" s="27" t="s">
        <v>186</v>
      </c>
      <c r="B3" s="27" t="s">
        <v>186</v>
      </c>
      <c r="C3" s="27" t="s">
        <v>186</v>
      </c>
      <c r="D3" s="27" t="s">
        <v>186</v>
      </c>
      <c r="E3" s="27" t="s">
        <v>186</v>
      </c>
      <c r="F3" s="27" t="s">
        <v>186</v>
      </c>
      <c r="G3" s="27" t="s">
        <v>186</v>
      </c>
      <c r="H3" s="27" t="s">
        <v>186</v>
      </c>
      <c r="I3" s="27" t="s">
        <v>186</v>
      </c>
      <c r="J3" s="27" t="s">
        <v>186</v>
      </c>
      <c r="K3" s="27" t="s">
        <v>186</v>
      </c>
      <c r="L3" s="27" t="s">
        <v>186</v>
      </c>
      <c r="M3" s="27" t="s">
        <v>186</v>
      </c>
    </row>
    <row r="4" spans="1:16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</row>
    <row r="6" spans="1:16" ht="25.5" thickBot="1" x14ac:dyDescent="0.6">
      <c r="A6" s="5" t="s">
        <v>187</v>
      </c>
      <c r="C6" s="26" t="s">
        <v>188</v>
      </c>
      <c r="D6" s="26" t="s">
        <v>188</v>
      </c>
      <c r="E6" s="26" t="s">
        <v>188</v>
      </c>
      <c r="F6" s="26" t="s">
        <v>188</v>
      </c>
      <c r="G6" s="26" t="s">
        <v>188</v>
      </c>
      <c r="I6" s="26" t="s">
        <v>189</v>
      </c>
      <c r="J6" s="26" t="s">
        <v>189</v>
      </c>
      <c r="K6" s="26" t="s">
        <v>189</v>
      </c>
      <c r="L6" s="26" t="s">
        <v>189</v>
      </c>
      <c r="M6" s="26" t="s">
        <v>189</v>
      </c>
    </row>
    <row r="7" spans="1:16" ht="25.5" thickBot="1" x14ac:dyDescent="0.6">
      <c r="A7" s="26" t="s">
        <v>190</v>
      </c>
      <c r="C7" s="26" t="s">
        <v>191</v>
      </c>
      <c r="E7" s="26" t="s">
        <v>192</v>
      </c>
      <c r="G7" s="26" t="s">
        <v>193</v>
      </c>
      <c r="I7" s="26" t="s">
        <v>191</v>
      </c>
      <c r="K7" s="26" t="s">
        <v>192</v>
      </c>
      <c r="M7" s="26" t="s">
        <v>193</v>
      </c>
    </row>
    <row r="8" spans="1:16" x14ac:dyDescent="0.55000000000000004">
      <c r="A8" s="1" t="s">
        <v>120</v>
      </c>
      <c r="C8" s="14">
        <v>25724</v>
      </c>
      <c r="D8" s="7"/>
      <c r="E8" s="14">
        <v>0</v>
      </c>
      <c r="F8" s="7"/>
      <c r="G8" s="14">
        <f>C8-E8</f>
        <v>25724</v>
      </c>
      <c r="H8" s="7"/>
      <c r="I8" s="14">
        <v>25724</v>
      </c>
      <c r="J8" s="7"/>
      <c r="K8" s="14">
        <v>0</v>
      </c>
      <c r="L8" s="7"/>
      <c r="M8" s="14">
        <f>I8-K8</f>
        <v>25724</v>
      </c>
      <c r="N8" s="7"/>
      <c r="O8" s="7"/>
      <c r="P8" s="7"/>
    </row>
    <row r="9" spans="1:16" x14ac:dyDescent="0.55000000000000004">
      <c r="A9" s="1" t="s">
        <v>120</v>
      </c>
      <c r="C9" s="14">
        <v>45708</v>
      </c>
      <c r="D9" s="7"/>
      <c r="E9" s="14">
        <v>0</v>
      </c>
      <c r="F9" s="7"/>
      <c r="G9" s="14">
        <f t="shared" ref="G9:G68" si="0">C9-E9</f>
        <v>45708</v>
      </c>
      <c r="H9" s="7"/>
      <c r="I9" s="14">
        <v>45708</v>
      </c>
      <c r="J9" s="7"/>
      <c r="K9" s="14">
        <v>0</v>
      </c>
      <c r="L9" s="7"/>
      <c r="M9" s="14">
        <f t="shared" ref="M9:M68" si="1">I9-K9</f>
        <v>45708</v>
      </c>
      <c r="N9" s="7"/>
      <c r="O9" s="7"/>
      <c r="P9" s="7"/>
    </row>
    <row r="10" spans="1:16" x14ac:dyDescent="0.55000000000000004">
      <c r="A10" s="1" t="s">
        <v>120</v>
      </c>
      <c r="C10" s="14">
        <v>50584</v>
      </c>
      <c r="D10" s="7"/>
      <c r="E10" s="14">
        <v>0</v>
      </c>
      <c r="F10" s="7"/>
      <c r="G10" s="14">
        <f t="shared" si="0"/>
        <v>50584</v>
      </c>
      <c r="H10" s="7"/>
      <c r="I10" s="14">
        <v>50584</v>
      </c>
      <c r="J10" s="7"/>
      <c r="K10" s="14">
        <v>0</v>
      </c>
      <c r="L10" s="7"/>
      <c r="M10" s="14">
        <f t="shared" si="1"/>
        <v>50584</v>
      </c>
      <c r="N10" s="7"/>
      <c r="O10" s="7"/>
      <c r="P10" s="7"/>
    </row>
    <row r="11" spans="1:16" x14ac:dyDescent="0.55000000000000004">
      <c r="A11" s="1" t="s">
        <v>120</v>
      </c>
      <c r="C11" s="14">
        <v>49266</v>
      </c>
      <c r="D11" s="7"/>
      <c r="E11" s="14">
        <v>0</v>
      </c>
      <c r="F11" s="7"/>
      <c r="G11" s="14">
        <f t="shared" si="0"/>
        <v>49266</v>
      </c>
      <c r="H11" s="7"/>
      <c r="I11" s="14">
        <v>49266</v>
      </c>
      <c r="J11" s="7"/>
      <c r="K11" s="14">
        <v>0</v>
      </c>
      <c r="L11" s="7"/>
      <c r="M11" s="14">
        <f t="shared" si="1"/>
        <v>49266</v>
      </c>
      <c r="N11" s="7"/>
      <c r="O11" s="7"/>
      <c r="P11" s="7"/>
    </row>
    <row r="12" spans="1:16" x14ac:dyDescent="0.55000000000000004">
      <c r="A12" s="1" t="s">
        <v>126</v>
      </c>
      <c r="C12" s="14">
        <v>61797204</v>
      </c>
      <c r="D12" s="7"/>
      <c r="E12" s="14">
        <v>0</v>
      </c>
      <c r="F12" s="7"/>
      <c r="G12" s="14">
        <f t="shared" si="0"/>
        <v>61797204</v>
      </c>
      <c r="H12" s="7"/>
      <c r="I12" s="14">
        <v>61797204</v>
      </c>
      <c r="J12" s="7"/>
      <c r="K12" s="14">
        <v>0</v>
      </c>
      <c r="L12" s="7"/>
      <c r="M12" s="14">
        <f t="shared" si="1"/>
        <v>61797204</v>
      </c>
      <c r="N12" s="7"/>
      <c r="O12" s="7"/>
      <c r="P12" s="7"/>
    </row>
    <row r="13" spans="1:16" x14ac:dyDescent="0.55000000000000004">
      <c r="A13" s="1" t="s">
        <v>126</v>
      </c>
      <c r="C13" s="14">
        <v>5191973173</v>
      </c>
      <c r="D13" s="7"/>
      <c r="E13" s="14">
        <v>0</v>
      </c>
      <c r="F13" s="7"/>
      <c r="G13" s="14">
        <f t="shared" si="0"/>
        <v>5191973173</v>
      </c>
      <c r="H13" s="7"/>
      <c r="I13" s="14">
        <v>5191973173</v>
      </c>
      <c r="J13" s="7"/>
      <c r="K13" s="14">
        <v>0</v>
      </c>
      <c r="L13" s="7"/>
      <c r="M13" s="14">
        <f t="shared" si="1"/>
        <v>5191973173</v>
      </c>
      <c r="N13" s="7"/>
      <c r="O13" s="7"/>
      <c r="P13" s="7"/>
    </row>
    <row r="14" spans="1:16" x14ac:dyDescent="0.55000000000000004">
      <c r="A14" s="1" t="s">
        <v>126</v>
      </c>
      <c r="C14" s="14">
        <v>872594883</v>
      </c>
      <c r="D14" s="7"/>
      <c r="E14" s="14">
        <v>0</v>
      </c>
      <c r="F14" s="7"/>
      <c r="G14" s="14">
        <f t="shared" si="0"/>
        <v>872594883</v>
      </c>
      <c r="H14" s="7"/>
      <c r="I14" s="14">
        <v>872594883</v>
      </c>
      <c r="J14" s="7"/>
      <c r="K14" s="14">
        <v>0</v>
      </c>
      <c r="L14" s="7"/>
      <c r="M14" s="14">
        <f t="shared" si="1"/>
        <v>872594883</v>
      </c>
      <c r="N14" s="7"/>
      <c r="O14" s="7"/>
      <c r="P14" s="7"/>
    </row>
    <row r="15" spans="1:16" x14ac:dyDescent="0.55000000000000004">
      <c r="A15" s="1" t="s">
        <v>126</v>
      </c>
      <c r="C15" s="14">
        <v>402428461</v>
      </c>
      <c r="D15" s="7"/>
      <c r="E15" s="14">
        <v>0</v>
      </c>
      <c r="F15" s="7"/>
      <c r="G15" s="14">
        <f t="shared" si="0"/>
        <v>402428461</v>
      </c>
      <c r="H15" s="7"/>
      <c r="I15" s="14">
        <v>402428461</v>
      </c>
      <c r="J15" s="7"/>
      <c r="K15" s="14">
        <v>0</v>
      </c>
      <c r="L15" s="7"/>
      <c r="M15" s="14">
        <f t="shared" si="1"/>
        <v>402428461</v>
      </c>
      <c r="N15" s="7"/>
      <c r="O15" s="7"/>
      <c r="P15" s="7"/>
    </row>
    <row r="16" spans="1:16" x14ac:dyDescent="0.55000000000000004">
      <c r="A16" s="1" t="s">
        <v>126</v>
      </c>
      <c r="C16" s="14">
        <v>25622442</v>
      </c>
      <c r="D16" s="7"/>
      <c r="E16" s="14">
        <v>0</v>
      </c>
      <c r="F16" s="7"/>
      <c r="G16" s="14">
        <f t="shared" si="0"/>
        <v>25622442</v>
      </c>
      <c r="H16" s="7"/>
      <c r="I16" s="14">
        <v>25622442</v>
      </c>
      <c r="J16" s="7"/>
      <c r="K16" s="14">
        <v>0</v>
      </c>
      <c r="L16" s="7"/>
      <c r="M16" s="14">
        <f t="shared" si="1"/>
        <v>25622442</v>
      </c>
      <c r="N16" s="7"/>
      <c r="O16" s="7"/>
      <c r="P16" s="7"/>
    </row>
    <row r="17" spans="1:16" x14ac:dyDescent="0.55000000000000004">
      <c r="A17" s="1" t="s">
        <v>126</v>
      </c>
      <c r="C17" s="14">
        <v>31665535</v>
      </c>
      <c r="D17" s="7"/>
      <c r="E17" s="14">
        <v>0</v>
      </c>
      <c r="F17" s="7"/>
      <c r="G17" s="14">
        <f t="shared" si="0"/>
        <v>31665535</v>
      </c>
      <c r="H17" s="7"/>
      <c r="I17" s="14">
        <v>31665535</v>
      </c>
      <c r="J17" s="7"/>
      <c r="K17" s="14">
        <v>0</v>
      </c>
      <c r="L17" s="7"/>
      <c r="M17" s="14">
        <f t="shared" si="1"/>
        <v>31665535</v>
      </c>
      <c r="N17" s="7"/>
      <c r="O17" s="7"/>
      <c r="P17" s="7"/>
    </row>
    <row r="18" spans="1:16" x14ac:dyDescent="0.55000000000000004">
      <c r="A18" s="1" t="s">
        <v>126</v>
      </c>
      <c r="C18" s="14">
        <v>108657891</v>
      </c>
      <c r="D18" s="7"/>
      <c r="E18" s="14">
        <v>0</v>
      </c>
      <c r="F18" s="7"/>
      <c r="G18" s="14">
        <f t="shared" si="0"/>
        <v>108657891</v>
      </c>
      <c r="H18" s="7"/>
      <c r="I18" s="14">
        <v>108657891</v>
      </c>
      <c r="J18" s="7"/>
      <c r="K18" s="14">
        <v>0</v>
      </c>
      <c r="L18" s="7"/>
      <c r="M18" s="14">
        <f t="shared" si="1"/>
        <v>108657891</v>
      </c>
      <c r="N18" s="7"/>
      <c r="O18" s="7"/>
      <c r="P18" s="7"/>
    </row>
    <row r="19" spans="1:16" x14ac:dyDescent="0.55000000000000004">
      <c r="A19" s="1" t="s">
        <v>126</v>
      </c>
      <c r="C19" s="14">
        <v>59940854</v>
      </c>
      <c r="D19" s="7"/>
      <c r="E19" s="14">
        <v>0</v>
      </c>
      <c r="F19" s="7"/>
      <c r="G19" s="14">
        <f t="shared" si="0"/>
        <v>59940854</v>
      </c>
      <c r="H19" s="7"/>
      <c r="I19" s="14">
        <v>59940854</v>
      </c>
      <c r="J19" s="7"/>
      <c r="K19" s="14">
        <v>0</v>
      </c>
      <c r="L19" s="7"/>
      <c r="M19" s="14">
        <f t="shared" si="1"/>
        <v>59940854</v>
      </c>
      <c r="N19" s="7"/>
      <c r="O19" s="7"/>
      <c r="P19" s="7"/>
    </row>
    <row r="20" spans="1:16" x14ac:dyDescent="0.55000000000000004">
      <c r="A20" s="1" t="s">
        <v>126</v>
      </c>
      <c r="C20" s="14">
        <v>168507610</v>
      </c>
      <c r="D20" s="7"/>
      <c r="E20" s="14">
        <v>0</v>
      </c>
      <c r="F20" s="7"/>
      <c r="G20" s="14">
        <f t="shared" si="0"/>
        <v>168507610</v>
      </c>
      <c r="H20" s="7"/>
      <c r="I20" s="14">
        <v>168507610</v>
      </c>
      <c r="J20" s="7"/>
      <c r="K20" s="14">
        <v>0</v>
      </c>
      <c r="L20" s="7"/>
      <c r="M20" s="14">
        <f t="shared" si="1"/>
        <v>168507610</v>
      </c>
      <c r="N20" s="7"/>
      <c r="O20" s="7"/>
      <c r="P20" s="7"/>
    </row>
    <row r="21" spans="1:16" x14ac:dyDescent="0.55000000000000004">
      <c r="A21" s="1" t="s">
        <v>126</v>
      </c>
      <c r="C21" s="14">
        <v>64724360</v>
      </c>
      <c r="D21" s="7"/>
      <c r="E21" s="14">
        <v>0</v>
      </c>
      <c r="F21" s="7"/>
      <c r="G21" s="14">
        <f t="shared" si="0"/>
        <v>64724360</v>
      </c>
      <c r="H21" s="7"/>
      <c r="I21" s="14">
        <v>64724360</v>
      </c>
      <c r="J21" s="7"/>
      <c r="K21" s="14">
        <v>0</v>
      </c>
      <c r="L21" s="7"/>
      <c r="M21" s="14">
        <f t="shared" si="1"/>
        <v>64724360</v>
      </c>
      <c r="N21" s="7"/>
      <c r="O21" s="7"/>
      <c r="P21" s="7"/>
    </row>
    <row r="22" spans="1:16" x14ac:dyDescent="0.55000000000000004">
      <c r="A22" s="1" t="s">
        <v>126</v>
      </c>
      <c r="C22" s="14">
        <v>100932352</v>
      </c>
      <c r="D22" s="7"/>
      <c r="E22" s="14">
        <v>0</v>
      </c>
      <c r="F22" s="7"/>
      <c r="G22" s="14">
        <f t="shared" si="0"/>
        <v>100932352</v>
      </c>
      <c r="H22" s="7"/>
      <c r="I22" s="14">
        <v>100932352</v>
      </c>
      <c r="J22" s="7"/>
      <c r="K22" s="14">
        <v>0</v>
      </c>
      <c r="L22" s="7"/>
      <c r="M22" s="14">
        <f t="shared" si="1"/>
        <v>100932352</v>
      </c>
      <c r="N22" s="7"/>
      <c r="O22" s="7"/>
      <c r="P22" s="7"/>
    </row>
    <row r="23" spans="1:16" x14ac:dyDescent="0.55000000000000004">
      <c r="A23" s="1" t="s">
        <v>126</v>
      </c>
      <c r="C23" s="14">
        <v>19363884</v>
      </c>
      <c r="D23" s="7"/>
      <c r="E23" s="14">
        <v>0</v>
      </c>
      <c r="F23" s="7"/>
      <c r="G23" s="14">
        <f t="shared" si="0"/>
        <v>19363884</v>
      </c>
      <c r="H23" s="7"/>
      <c r="I23" s="14">
        <v>19363884</v>
      </c>
      <c r="J23" s="7"/>
      <c r="K23" s="14">
        <v>0</v>
      </c>
      <c r="L23" s="7"/>
      <c r="M23" s="14">
        <f t="shared" si="1"/>
        <v>19363884</v>
      </c>
      <c r="N23" s="7"/>
      <c r="O23" s="7"/>
      <c r="P23" s="7"/>
    </row>
    <row r="24" spans="1:16" x14ac:dyDescent="0.55000000000000004">
      <c r="A24" s="1" t="s">
        <v>126</v>
      </c>
      <c r="C24" s="14">
        <v>304761979</v>
      </c>
      <c r="D24" s="7"/>
      <c r="E24" s="14">
        <v>0</v>
      </c>
      <c r="F24" s="7"/>
      <c r="G24" s="14">
        <f t="shared" si="0"/>
        <v>304761979</v>
      </c>
      <c r="H24" s="7"/>
      <c r="I24" s="14">
        <v>304761979</v>
      </c>
      <c r="J24" s="7"/>
      <c r="K24" s="14">
        <v>0</v>
      </c>
      <c r="L24" s="7"/>
      <c r="M24" s="14">
        <f t="shared" si="1"/>
        <v>304761979</v>
      </c>
      <c r="N24" s="7"/>
      <c r="O24" s="7"/>
      <c r="P24" s="7"/>
    </row>
    <row r="25" spans="1:16" x14ac:dyDescent="0.55000000000000004">
      <c r="A25" s="1" t="s">
        <v>126</v>
      </c>
      <c r="C25" s="14">
        <v>147974099</v>
      </c>
      <c r="D25" s="7"/>
      <c r="E25" s="14">
        <v>0</v>
      </c>
      <c r="F25" s="7"/>
      <c r="G25" s="14">
        <f t="shared" si="0"/>
        <v>147974099</v>
      </c>
      <c r="H25" s="7"/>
      <c r="I25" s="14">
        <v>147974099</v>
      </c>
      <c r="J25" s="7"/>
      <c r="K25" s="14">
        <v>0</v>
      </c>
      <c r="L25" s="7"/>
      <c r="M25" s="14">
        <f t="shared" si="1"/>
        <v>147974099</v>
      </c>
      <c r="N25" s="7"/>
      <c r="O25" s="7"/>
      <c r="P25" s="7"/>
    </row>
    <row r="26" spans="1:16" x14ac:dyDescent="0.55000000000000004">
      <c r="A26" s="1" t="s">
        <v>141</v>
      </c>
      <c r="C26" s="14">
        <v>43908</v>
      </c>
      <c r="D26" s="7"/>
      <c r="E26" s="14">
        <v>0</v>
      </c>
      <c r="F26" s="7"/>
      <c r="G26" s="14">
        <f t="shared" si="0"/>
        <v>43908</v>
      </c>
      <c r="H26" s="7"/>
      <c r="I26" s="14">
        <v>43908</v>
      </c>
      <c r="J26" s="7"/>
      <c r="K26" s="14">
        <v>0</v>
      </c>
      <c r="L26" s="7"/>
      <c r="M26" s="14">
        <f t="shared" si="1"/>
        <v>43908</v>
      </c>
      <c r="N26" s="7"/>
      <c r="O26" s="7"/>
      <c r="P26" s="7"/>
    </row>
    <row r="27" spans="1:16" x14ac:dyDescent="0.55000000000000004">
      <c r="A27" s="1" t="s">
        <v>126</v>
      </c>
      <c r="C27" s="14">
        <v>124687470</v>
      </c>
      <c r="D27" s="7"/>
      <c r="E27" s="14">
        <v>0</v>
      </c>
      <c r="F27" s="7"/>
      <c r="G27" s="14">
        <f t="shared" si="0"/>
        <v>124687470</v>
      </c>
      <c r="H27" s="7"/>
      <c r="I27" s="14">
        <v>124687470</v>
      </c>
      <c r="J27" s="7"/>
      <c r="K27" s="14">
        <v>0</v>
      </c>
      <c r="L27" s="7"/>
      <c r="M27" s="14">
        <f t="shared" si="1"/>
        <v>124687470</v>
      </c>
      <c r="N27" s="7"/>
      <c r="O27" s="7"/>
      <c r="P27" s="7"/>
    </row>
    <row r="28" spans="1:16" x14ac:dyDescent="0.55000000000000004">
      <c r="A28" s="1" t="s">
        <v>126</v>
      </c>
      <c r="C28" s="14">
        <v>96932532</v>
      </c>
      <c r="D28" s="7"/>
      <c r="E28" s="14">
        <v>0</v>
      </c>
      <c r="F28" s="7"/>
      <c r="G28" s="14">
        <f t="shared" si="0"/>
        <v>96932532</v>
      </c>
      <c r="H28" s="7"/>
      <c r="I28" s="14">
        <v>96932532</v>
      </c>
      <c r="J28" s="7"/>
      <c r="K28" s="14">
        <v>0</v>
      </c>
      <c r="L28" s="7"/>
      <c r="M28" s="14">
        <f t="shared" si="1"/>
        <v>96932532</v>
      </c>
      <c r="N28" s="7"/>
      <c r="O28" s="7"/>
      <c r="P28" s="7"/>
    </row>
    <row r="29" spans="1:16" x14ac:dyDescent="0.55000000000000004">
      <c r="A29" s="1" t="s">
        <v>145</v>
      </c>
      <c r="C29" s="14">
        <v>725750</v>
      </c>
      <c r="D29" s="7"/>
      <c r="E29" s="14">
        <v>0</v>
      </c>
      <c r="F29" s="7"/>
      <c r="G29" s="14">
        <f t="shared" si="0"/>
        <v>725750</v>
      </c>
      <c r="H29" s="7"/>
      <c r="I29" s="14">
        <v>725750</v>
      </c>
      <c r="J29" s="7"/>
      <c r="K29" s="14">
        <v>0</v>
      </c>
      <c r="L29" s="7"/>
      <c r="M29" s="14">
        <f t="shared" si="1"/>
        <v>725750</v>
      </c>
      <c r="N29" s="7"/>
      <c r="O29" s="7"/>
      <c r="P29" s="7"/>
    </row>
    <row r="30" spans="1:16" x14ac:dyDescent="0.55000000000000004">
      <c r="A30" s="1" t="s">
        <v>126</v>
      </c>
      <c r="C30" s="14">
        <v>240146771</v>
      </c>
      <c r="D30" s="7"/>
      <c r="E30" s="14">
        <v>0</v>
      </c>
      <c r="F30" s="7"/>
      <c r="G30" s="14">
        <f t="shared" si="0"/>
        <v>240146771</v>
      </c>
      <c r="H30" s="7"/>
      <c r="I30" s="14">
        <v>240146771</v>
      </c>
      <c r="J30" s="7"/>
      <c r="K30" s="14">
        <v>0</v>
      </c>
      <c r="L30" s="7"/>
      <c r="M30" s="14">
        <f t="shared" si="1"/>
        <v>240146771</v>
      </c>
      <c r="N30" s="7"/>
      <c r="O30" s="7"/>
      <c r="P30" s="7"/>
    </row>
    <row r="31" spans="1:16" x14ac:dyDescent="0.55000000000000004">
      <c r="A31" s="1" t="s">
        <v>126</v>
      </c>
      <c r="C31" s="14">
        <v>440139466</v>
      </c>
      <c r="D31" s="7"/>
      <c r="E31" s="14">
        <v>0</v>
      </c>
      <c r="F31" s="7"/>
      <c r="G31" s="14">
        <f t="shared" si="0"/>
        <v>440139466</v>
      </c>
      <c r="H31" s="7"/>
      <c r="I31" s="14">
        <v>440139466</v>
      </c>
      <c r="J31" s="7"/>
      <c r="K31" s="14">
        <v>0</v>
      </c>
      <c r="L31" s="7"/>
      <c r="M31" s="14">
        <f t="shared" si="1"/>
        <v>440139466</v>
      </c>
      <c r="N31" s="7"/>
      <c r="O31" s="7"/>
      <c r="P31" s="7"/>
    </row>
    <row r="32" spans="1:16" x14ac:dyDescent="0.55000000000000004">
      <c r="A32" s="1" t="s">
        <v>126</v>
      </c>
      <c r="C32" s="14">
        <v>10875087</v>
      </c>
      <c r="D32" s="7"/>
      <c r="E32" s="14">
        <v>0</v>
      </c>
      <c r="F32" s="7"/>
      <c r="G32" s="14">
        <f t="shared" si="0"/>
        <v>10875087</v>
      </c>
      <c r="H32" s="7"/>
      <c r="I32" s="14">
        <v>10875087</v>
      </c>
      <c r="J32" s="7"/>
      <c r="K32" s="14">
        <v>0</v>
      </c>
      <c r="L32" s="7"/>
      <c r="M32" s="14">
        <f t="shared" si="1"/>
        <v>10875087</v>
      </c>
      <c r="N32" s="7"/>
      <c r="O32" s="7"/>
      <c r="P32" s="7"/>
    </row>
    <row r="33" spans="1:16" x14ac:dyDescent="0.55000000000000004">
      <c r="A33" s="1" t="s">
        <v>126</v>
      </c>
      <c r="C33" s="14">
        <v>309305856</v>
      </c>
      <c r="D33" s="7"/>
      <c r="E33" s="14">
        <v>0</v>
      </c>
      <c r="F33" s="7"/>
      <c r="G33" s="14">
        <f t="shared" si="0"/>
        <v>309305856</v>
      </c>
      <c r="H33" s="7"/>
      <c r="I33" s="14">
        <v>309305856</v>
      </c>
      <c r="J33" s="7"/>
      <c r="K33" s="14">
        <v>0</v>
      </c>
      <c r="L33" s="7"/>
      <c r="M33" s="14">
        <f t="shared" si="1"/>
        <v>309305856</v>
      </c>
      <c r="N33" s="7"/>
      <c r="O33" s="7"/>
      <c r="P33" s="7"/>
    </row>
    <row r="34" spans="1:16" x14ac:dyDescent="0.55000000000000004">
      <c r="A34" s="1" t="s">
        <v>126</v>
      </c>
      <c r="C34" s="14">
        <v>691498553</v>
      </c>
      <c r="D34" s="7"/>
      <c r="E34" s="14">
        <v>0</v>
      </c>
      <c r="F34" s="7"/>
      <c r="G34" s="14">
        <f t="shared" si="0"/>
        <v>691498553</v>
      </c>
      <c r="H34" s="7"/>
      <c r="I34" s="14">
        <v>691498553</v>
      </c>
      <c r="J34" s="7"/>
      <c r="K34" s="14">
        <v>0</v>
      </c>
      <c r="L34" s="7"/>
      <c r="M34" s="14">
        <f t="shared" si="1"/>
        <v>691498553</v>
      </c>
      <c r="N34" s="7"/>
      <c r="O34" s="7"/>
      <c r="P34" s="7"/>
    </row>
    <row r="35" spans="1:16" x14ac:dyDescent="0.55000000000000004">
      <c r="A35" s="1" t="s">
        <v>145</v>
      </c>
      <c r="C35" s="14">
        <v>43363835</v>
      </c>
      <c r="D35" s="7"/>
      <c r="E35" s="14">
        <v>0</v>
      </c>
      <c r="F35" s="7"/>
      <c r="G35" s="14">
        <f t="shared" si="0"/>
        <v>43363835</v>
      </c>
      <c r="H35" s="7"/>
      <c r="I35" s="14">
        <v>43363835</v>
      </c>
      <c r="J35" s="7"/>
      <c r="K35" s="14">
        <v>0</v>
      </c>
      <c r="L35" s="7"/>
      <c r="M35" s="14">
        <f t="shared" si="1"/>
        <v>43363835</v>
      </c>
      <c r="N35" s="7"/>
      <c r="O35" s="7"/>
      <c r="P35" s="7"/>
    </row>
    <row r="36" spans="1:16" x14ac:dyDescent="0.55000000000000004">
      <c r="A36" s="1" t="s">
        <v>126</v>
      </c>
      <c r="C36" s="14">
        <v>132923027</v>
      </c>
      <c r="D36" s="7"/>
      <c r="E36" s="14">
        <v>0</v>
      </c>
      <c r="F36" s="7"/>
      <c r="G36" s="14">
        <f t="shared" si="0"/>
        <v>132923027</v>
      </c>
      <c r="H36" s="7"/>
      <c r="I36" s="14">
        <v>132923027</v>
      </c>
      <c r="J36" s="7"/>
      <c r="K36" s="14">
        <v>0</v>
      </c>
      <c r="L36" s="7"/>
      <c r="M36" s="14">
        <f t="shared" si="1"/>
        <v>132923027</v>
      </c>
      <c r="N36" s="7"/>
      <c r="O36" s="7"/>
      <c r="P36" s="7"/>
    </row>
    <row r="37" spans="1:16" x14ac:dyDescent="0.55000000000000004">
      <c r="A37" s="1" t="s">
        <v>126</v>
      </c>
      <c r="C37" s="14">
        <v>96669051</v>
      </c>
      <c r="D37" s="7"/>
      <c r="E37" s="14">
        <v>0</v>
      </c>
      <c r="F37" s="7"/>
      <c r="G37" s="14">
        <f t="shared" si="0"/>
        <v>96669051</v>
      </c>
      <c r="H37" s="7"/>
      <c r="I37" s="14">
        <v>96669051</v>
      </c>
      <c r="J37" s="7"/>
      <c r="K37" s="14">
        <v>0</v>
      </c>
      <c r="L37" s="7"/>
      <c r="M37" s="14">
        <f t="shared" si="1"/>
        <v>96669051</v>
      </c>
      <c r="N37" s="7"/>
      <c r="O37" s="7"/>
      <c r="P37" s="7"/>
    </row>
    <row r="38" spans="1:16" x14ac:dyDescent="0.55000000000000004">
      <c r="A38" s="1" t="s">
        <v>126</v>
      </c>
      <c r="C38" s="14">
        <v>120911616</v>
      </c>
      <c r="D38" s="7"/>
      <c r="E38" s="14">
        <v>0</v>
      </c>
      <c r="F38" s="7"/>
      <c r="G38" s="14">
        <f t="shared" si="0"/>
        <v>120911616</v>
      </c>
      <c r="H38" s="7"/>
      <c r="I38" s="14">
        <v>120911616</v>
      </c>
      <c r="J38" s="7"/>
      <c r="K38" s="14">
        <v>0</v>
      </c>
      <c r="L38" s="7"/>
      <c r="M38" s="14">
        <f t="shared" si="1"/>
        <v>120911616</v>
      </c>
      <c r="N38" s="7"/>
      <c r="O38" s="7"/>
      <c r="P38" s="7"/>
    </row>
    <row r="39" spans="1:16" x14ac:dyDescent="0.55000000000000004">
      <c r="A39" s="1" t="s">
        <v>126</v>
      </c>
      <c r="C39" s="14">
        <v>18312858</v>
      </c>
      <c r="D39" s="7"/>
      <c r="E39" s="14">
        <v>0</v>
      </c>
      <c r="F39" s="7"/>
      <c r="G39" s="14">
        <f t="shared" si="0"/>
        <v>18312858</v>
      </c>
      <c r="H39" s="7"/>
      <c r="I39" s="14">
        <v>18312858</v>
      </c>
      <c r="J39" s="7"/>
      <c r="K39" s="14">
        <v>0</v>
      </c>
      <c r="L39" s="7"/>
      <c r="M39" s="14">
        <f t="shared" si="1"/>
        <v>18312858</v>
      </c>
      <c r="N39" s="7"/>
      <c r="O39" s="7"/>
      <c r="P39" s="7"/>
    </row>
    <row r="40" spans="1:16" x14ac:dyDescent="0.55000000000000004">
      <c r="A40" s="1" t="s">
        <v>126</v>
      </c>
      <c r="C40" s="14">
        <v>297648942</v>
      </c>
      <c r="D40" s="7"/>
      <c r="E40" s="14">
        <v>0</v>
      </c>
      <c r="F40" s="7"/>
      <c r="G40" s="14">
        <f t="shared" si="0"/>
        <v>297648942</v>
      </c>
      <c r="H40" s="7"/>
      <c r="I40" s="14">
        <v>297648942</v>
      </c>
      <c r="J40" s="7"/>
      <c r="K40" s="14">
        <v>0</v>
      </c>
      <c r="L40" s="7"/>
      <c r="M40" s="14">
        <f t="shared" si="1"/>
        <v>297648942</v>
      </c>
      <c r="N40" s="7"/>
      <c r="O40" s="7"/>
      <c r="P40" s="7"/>
    </row>
    <row r="41" spans="1:16" x14ac:dyDescent="0.55000000000000004">
      <c r="A41" s="1" t="s">
        <v>126</v>
      </c>
      <c r="C41" s="14">
        <v>113720537</v>
      </c>
      <c r="D41" s="7"/>
      <c r="E41" s="14">
        <v>0</v>
      </c>
      <c r="F41" s="7"/>
      <c r="G41" s="14">
        <f t="shared" si="0"/>
        <v>113720537</v>
      </c>
      <c r="H41" s="7"/>
      <c r="I41" s="14">
        <v>113720537</v>
      </c>
      <c r="J41" s="7"/>
      <c r="K41" s="14">
        <v>0</v>
      </c>
      <c r="L41" s="7"/>
      <c r="M41" s="14">
        <f t="shared" si="1"/>
        <v>113720537</v>
      </c>
      <c r="N41" s="7"/>
      <c r="O41" s="7"/>
      <c r="P41" s="7"/>
    </row>
    <row r="42" spans="1:16" x14ac:dyDescent="0.55000000000000004">
      <c r="A42" s="1" t="s">
        <v>126</v>
      </c>
      <c r="C42" s="14">
        <v>23846519</v>
      </c>
      <c r="D42" s="7"/>
      <c r="E42" s="14">
        <v>0</v>
      </c>
      <c r="F42" s="7"/>
      <c r="G42" s="14">
        <f t="shared" si="0"/>
        <v>23846519</v>
      </c>
      <c r="H42" s="7"/>
      <c r="I42" s="14">
        <v>23846519</v>
      </c>
      <c r="J42" s="7"/>
      <c r="K42" s="14">
        <v>0</v>
      </c>
      <c r="L42" s="7"/>
      <c r="M42" s="14">
        <f t="shared" si="1"/>
        <v>23846519</v>
      </c>
      <c r="N42" s="7"/>
      <c r="O42" s="7"/>
      <c r="P42" s="7"/>
    </row>
    <row r="43" spans="1:16" x14ac:dyDescent="0.55000000000000004">
      <c r="A43" s="1" t="s">
        <v>126</v>
      </c>
      <c r="C43" s="14">
        <v>13216189</v>
      </c>
      <c r="D43" s="7"/>
      <c r="E43" s="14">
        <v>0</v>
      </c>
      <c r="F43" s="7"/>
      <c r="G43" s="14">
        <f t="shared" si="0"/>
        <v>13216189</v>
      </c>
      <c r="H43" s="7"/>
      <c r="I43" s="14">
        <v>13216189</v>
      </c>
      <c r="J43" s="7"/>
      <c r="K43" s="14">
        <v>0</v>
      </c>
      <c r="L43" s="7"/>
      <c r="M43" s="14">
        <f t="shared" si="1"/>
        <v>13216189</v>
      </c>
      <c r="N43" s="7"/>
      <c r="O43" s="7"/>
      <c r="P43" s="7"/>
    </row>
    <row r="44" spans="1:16" x14ac:dyDescent="0.55000000000000004">
      <c r="A44" s="1" t="s">
        <v>145</v>
      </c>
      <c r="C44" s="14">
        <v>4178630120</v>
      </c>
      <c r="D44" s="7"/>
      <c r="E44" s="14">
        <v>103203033</v>
      </c>
      <c r="F44" s="7"/>
      <c r="G44" s="14">
        <f t="shared" si="0"/>
        <v>4075427087</v>
      </c>
      <c r="H44" s="7"/>
      <c r="I44" s="14">
        <v>4178630120</v>
      </c>
      <c r="J44" s="7"/>
      <c r="K44" s="14">
        <v>103203033</v>
      </c>
      <c r="L44" s="7"/>
      <c r="M44" s="14">
        <f t="shared" si="1"/>
        <v>4075427087</v>
      </c>
      <c r="N44" s="7"/>
      <c r="O44" s="7"/>
      <c r="P44" s="7"/>
    </row>
    <row r="45" spans="1:16" x14ac:dyDescent="0.55000000000000004">
      <c r="A45" s="1" t="s">
        <v>145</v>
      </c>
      <c r="C45" s="14">
        <v>4382465753</v>
      </c>
      <c r="D45" s="7"/>
      <c r="E45" s="14">
        <v>108237329</v>
      </c>
      <c r="F45" s="7"/>
      <c r="G45" s="14">
        <f t="shared" si="0"/>
        <v>4274228424</v>
      </c>
      <c r="H45" s="7"/>
      <c r="I45" s="14">
        <v>4382465753</v>
      </c>
      <c r="J45" s="7"/>
      <c r="K45" s="14">
        <v>108237329</v>
      </c>
      <c r="L45" s="7"/>
      <c r="M45" s="14">
        <f t="shared" si="1"/>
        <v>4274228424</v>
      </c>
      <c r="N45" s="7"/>
      <c r="O45" s="7"/>
      <c r="P45" s="7"/>
    </row>
    <row r="46" spans="1:16" x14ac:dyDescent="0.55000000000000004">
      <c r="A46" s="1" t="s">
        <v>145</v>
      </c>
      <c r="C46" s="14">
        <v>3376027379</v>
      </c>
      <c r="D46" s="7"/>
      <c r="E46" s="14">
        <v>83380504</v>
      </c>
      <c r="F46" s="7"/>
      <c r="G46" s="14">
        <f t="shared" si="0"/>
        <v>3292646875</v>
      </c>
      <c r="H46" s="7"/>
      <c r="I46" s="14">
        <v>3376027379</v>
      </c>
      <c r="J46" s="7"/>
      <c r="K46" s="14">
        <v>83380504</v>
      </c>
      <c r="L46" s="7"/>
      <c r="M46" s="14">
        <f t="shared" si="1"/>
        <v>3292646875</v>
      </c>
      <c r="N46" s="7"/>
      <c r="O46" s="7"/>
      <c r="P46" s="7"/>
    </row>
    <row r="47" spans="1:16" x14ac:dyDescent="0.55000000000000004">
      <c r="A47" s="1" t="s">
        <v>145</v>
      </c>
      <c r="C47" s="14">
        <v>5078054789</v>
      </c>
      <c r="D47" s="7"/>
      <c r="E47" s="14">
        <v>125416850</v>
      </c>
      <c r="F47" s="7"/>
      <c r="G47" s="14">
        <f t="shared" si="0"/>
        <v>4952637939</v>
      </c>
      <c r="H47" s="7"/>
      <c r="I47" s="14">
        <v>5078054789</v>
      </c>
      <c r="J47" s="7"/>
      <c r="K47" s="14">
        <v>125416850</v>
      </c>
      <c r="L47" s="7"/>
      <c r="M47" s="14">
        <f t="shared" si="1"/>
        <v>4952637939</v>
      </c>
      <c r="N47" s="7"/>
      <c r="O47" s="7"/>
      <c r="P47" s="7"/>
    </row>
    <row r="48" spans="1:16" x14ac:dyDescent="0.55000000000000004">
      <c r="A48" s="1" t="s">
        <v>145</v>
      </c>
      <c r="C48" s="14">
        <v>937643825</v>
      </c>
      <c r="D48" s="7"/>
      <c r="E48" s="14">
        <v>23157758</v>
      </c>
      <c r="F48" s="7"/>
      <c r="G48" s="14">
        <f t="shared" si="0"/>
        <v>914486067</v>
      </c>
      <c r="H48" s="7"/>
      <c r="I48" s="14">
        <v>937643825</v>
      </c>
      <c r="J48" s="7"/>
      <c r="K48" s="14">
        <v>23157758</v>
      </c>
      <c r="L48" s="7"/>
      <c r="M48" s="14">
        <f t="shared" si="1"/>
        <v>914486067</v>
      </c>
      <c r="N48" s="7"/>
      <c r="O48" s="7"/>
      <c r="P48" s="7"/>
    </row>
    <row r="49" spans="1:16" x14ac:dyDescent="0.55000000000000004">
      <c r="A49" s="1" t="s">
        <v>145</v>
      </c>
      <c r="C49" s="14">
        <v>3241890394</v>
      </c>
      <c r="D49" s="7"/>
      <c r="E49" s="14">
        <v>80133229</v>
      </c>
      <c r="F49" s="7"/>
      <c r="G49" s="14">
        <f t="shared" si="0"/>
        <v>3161757165</v>
      </c>
      <c r="H49" s="7"/>
      <c r="I49" s="14">
        <v>3241890394</v>
      </c>
      <c r="J49" s="7"/>
      <c r="K49" s="14">
        <v>80133229</v>
      </c>
      <c r="L49" s="7"/>
      <c r="M49" s="14">
        <f t="shared" si="1"/>
        <v>3161757165</v>
      </c>
      <c r="N49" s="7"/>
      <c r="O49" s="7"/>
      <c r="P49" s="7"/>
    </row>
    <row r="50" spans="1:16" x14ac:dyDescent="0.55000000000000004">
      <c r="A50" s="1" t="s">
        <v>145</v>
      </c>
      <c r="C50" s="14">
        <v>343972590</v>
      </c>
      <c r="D50" s="7"/>
      <c r="E50" s="14">
        <v>8495372</v>
      </c>
      <c r="F50" s="7"/>
      <c r="G50" s="14">
        <f t="shared" si="0"/>
        <v>335477218</v>
      </c>
      <c r="H50" s="7"/>
      <c r="I50" s="14">
        <v>343972590</v>
      </c>
      <c r="J50" s="7"/>
      <c r="K50" s="14">
        <v>8495372</v>
      </c>
      <c r="L50" s="7"/>
      <c r="M50" s="14">
        <f t="shared" si="1"/>
        <v>335477218</v>
      </c>
      <c r="N50" s="7"/>
      <c r="O50" s="7"/>
      <c r="P50" s="7"/>
    </row>
    <row r="51" spans="1:16" x14ac:dyDescent="0.55000000000000004">
      <c r="A51" s="1" t="s">
        <v>145</v>
      </c>
      <c r="C51" s="14">
        <v>611506837</v>
      </c>
      <c r="D51" s="7"/>
      <c r="E51" s="14">
        <v>15102880</v>
      </c>
      <c r="F51" s="7"/>
      <c r="G51" s="14">
        <f t="shared" si="0"/>
        <v>596403957</v>
      </c>
      <c r="H51" s="7"/>
      <c r="I51" s="14">
        <v>611506837</v>
      </c>
      <c r="J51" s="7"/>
      <c r="K51" s="14">
        <v>15102880</v>
      </c>
      <c r="L51" s="7"/>
      <c r="M51" s="14">
        <f t="shared" si="1"/>
        <v>596403957</v>
      </c>
      <c r="N51" s="7"/>
      <c r="O51" s="7"/>
      <c r="P51" s="7"/>
    </row>
    <row r="52" spans="1:16" x14ac:dyDescent="0.55000000000000004">
      <c r="A52" s="1" t="s">
        <v>145</v>
      </c>
      <c r="C52" s="14">
        <v>652191761</v>
      </c>
      <c r="D52" s="7"/>
      <c r="E52" s="14">
        <v>16122294</v>
      </c>
      <c r="F52" s="7"/>
      <c r="G52" s="14">
        <f t="shared" si="0"/>
        <v>636069467</v>
      </c>
      <c r="H52" s="7"/>
      <c r="I52" s="14">
        <v>652191761</v>
      </c>
      <c r="J52" s="7"/>
      <c r="K52" s="14">
        <v>16122294</v>
      </c>
      <c r="L52" s="7"/>
      <c r="M52" s="14">
        <f t="shared" si="1"/>
        <v>636069467</v>
      </c>
      <c r="N52" s="7"/>
      <c r="O52" s="7"/>
      <c r="P52" s="7"/>
    </row>
    <row r="53" spans="1:16" x14ac:dyDescent="0.55000000000000004">
      <c r="A53" s="1" t="s">
        <v>145</v>
      </c>
      <c r="C53" s="14">
        <v>4937260250</v>
      </c>
      <c r="D53" s="7"/>
      <c r="E53" s="14">
        <v>122282236</v>
      </c>
      <c r="F53" s="7"/>
      <c r="G53" s="14">
        <f t="shared" si="0"/>
        <v>4814978014</v>
      </c>
      <c r="H53" s="7"/>
      <c r="I53" s="14">
        <v>4937260250</v>
      </c>
      <c r="J53" s="7"/>
      <c r="K53" s="14">
        <v>122282236</v>
      </c>
      <c r="L53" s="7"/>
      <c r="M53" s="14">
        <f t="shared" si="1"/>
        <v>4814978014</v>
      </c>
      <c r="N53" s="7"/>
      <c r="O53" s="7"/>
      <c r="P53" s="7"/>
    </row>
    <row r="54" spans="1:16" x14ac:dyDescent="0.55000000000000004">
      <c r="A54" s="1" t="s">
        <v>145</v>
      </c>
      <c r="C54" s="14">
        <v>8790410933</v>
      </c>
      <c r="D54" s="7"/>
      <c r="E54" s="14">
        <v>217103943</v>
      </c>
      <c r="F54" s="7"/>
      <c r="G54" s="14">
        <f t="shared" si="0"/>
        <v>8573306990</v>
      </c>
      <c r="H54" s="7"/>
      <c r="I54" s="14">
        <v>8790410933</v>
      </c>
      <c r="J54" s="7"/>
      <c r="K54" s="14">
        <v>217103943</v>
      </c>
      <c r="L54" s="7"/>
      <c r="M54" s="14">
        <f t="shared" si="1"/>
        <v>8573306990</v>
      </c>
      <c r="N54" s="7"/>
      <c r="O54" s="7"/>
      <c r="P54" s="7"/>
    </row>
    <row r="55" spans="1:16" x14ac:dyDescent="0.55000000000000004">
      <c r="A55" s="1" t="s">
        <v>145</v>
      </c>
      <c r="C55" s="14">
        <v>3281013677</v>
      </c>
      <c r="D55" s="7"/>
      <c r="E55" s="14">
        <v>81165117</v>
      </c>
      <c r="F55" s="7"/>
      <c r="G55" s="14">
        <f t="shared" si="0"/>
        <v>3199848560</v>
      </c>
      <c r="H55" s="7"/>
      <c r="I55" s="14">
        <v>3281013677</v>
      </c>
      <c r="J55" s="7"/>
      <c r="K55" s="14">
        <v>81165117</v>
      </c>
      <c r="L55" s="7"/>
      <c r="M55" s="14">
        <f t="shared" si="1"/>
        <v>3199848560</v>
      </c>
      <c r="N55" s="7"/>
      <c r="O55" s="7"/>
      <c r="P55" s="7"/>
    </row>
    <row r="56" spans="1:16" x14ac:dyDescent="0.55000000000000004">
      <c r="A56" s="1" t="s">
        <v>145</v>
      </c>
      <c r="C56" s="14">
        <v>5704849307</v>
      </c>
      <c r="D56" s="7"/>
      <c r="E56" s="14">
        <v>140897314</v>
      </c>
      <c r="F56" s="7"/>
      <c r="G56" s="14">
        <f t="shared" si="0"/>
        <v>5563951993</v>
      </c>
      <c r="H56" s="7"/>
      <c r="I56" s="14">
        <v>5704849307</v>
      </c>
      <c r="J56" s="7"/>
      <c r="K56" s="14">
        <v>140897314</v>
      </c>
      <c r="L56" s="7"/>
      <c r="M56" s="14">
        <f t="shared" si="1"/>
        <v>5563951993</v>
      </c>
      <c r="N56" s="7"/>
      <c r="O56" s="7"/>
      <c r="P56" s="7"/>
    </row>
    <row r="57" spans="1:16" x14ac:dyDescent="0.55000000000000004">
      <c r="A57" s="1" t="s">
        <v>145</v>
      </c>
      <c r="C57" s="14">
        <v>3299589036</v>
      </c>
      <c r="D57" s="7"/>
      <c r="E57" s="14">
        <v>81492637</v>
      </c>
      <c r="F57" s="7"/>
      <c r="G57" s="14">
        <f t="shared" si="0"/>
        <v>3218096399</v>
      </c>
      <c r="H57" s="7"/>
      <c r="I57" s="14">
        <v>3299589036</v>
      </c>
      <c r="J57" s="7"/>
      <c r="K57" s="14">
        <v>81492637</v>
      </c>
      <c r="L57" s="7"/>
      <c r="M57" s="14">
        <f t="shared" si="1"/>
        <v>3218096399</v>
      </c>
      <c r="N57" s="7"/>
      <c r="O57" s="7"/>
      <c r="P57" s="7"/>
    </row>
    <row r="58" spans="1:16" x14ac:dyDescent="0.55000000000000004">
      <c r="A58" s="1" t="s">
        <v>145</v>
      </c>
      <c r="C58" s="14">
        <v>71342439</v>
      </c>
      <c r="D58" s="7"/>
      <c r="E58" s="14">
        <v>1762002</v>
      </c>
      <c r="F58" s="7"/>
      <c r="G58" s="14">
        <f t="shared" si="0"/>
        <v>69580437</v>
      </c>
      <c r="H58" s="7"/>
      <c r="I58" s="14">
        <v>71342439</v>
      </c>
      <c r="J58" s="7"/>
      <c r="K58" s="14">
        <v>1762002</v>
      </c>
      <c r="L58" s="7"/>
      <c r="M58" s="14">
        <f t="shared" si="1"/>
        <v>69580437</v>
      </c>
      <c r="N58" s="7"/>
      <c r="O58" s="7"/>
      <c r="P58" s="7"/>
    </row>
    <row r="59" spans="1:16" x14ac:dyDescent="0.55000000000000004">
      <c r="A59" s="1" t="s">
        <v>145</v>
      </c>
      <c r="C59" s="14">
        <v>8209479427</v>
      </c>
      <c r="D59" s="7"/>
      <c r="E59" s="14">
        <v>202756205</v>
      </c>
      <c r="F59" s="7"/>
      <c r="G59" s="14">
        <f t="shared" si="0"/>
        <v>8006723222</v>
      </c>
      <c r="H59" s="7"/>
      <c r="I59" s="14">
        <v>8209479427</v>
      </c>
      <c r="J59" s="7"/>
      <c r="K59" s="14">
        <v>202756205</v>
      </c>
      <c r="L59" s="7"/>
      <c r="M59" s="14">
        <f t="shared" si="1"/>
        <v>8006723222</v>
      </c>
      <c r="N59" s="7"/>
      <c r="O59" s="7"/>
      <c r="P59" s="7"/>
    </row>
    <row r="60" spans="1:16" x14ac:dyDescent="0.55000000000000004">
      <c r="A60" s="1" t="s">
        <v>145</v>
      </c>
      <c r="C60" s="14">
        <v>431753403</v>
      </c>
      <c r="D60" s="7"/>
      <c r="E60" s="14">
        <v>10685238</v>
      </c>
      <c r="F60" s="7"/>
      <c r="G60" s="14">
        <f t="shared" si="0"/>
        <v>421068165</v>
      </c>
      <c r="H60" s="7"/>
      <c r="I60" s="14">
        <v>431753403</v>
      </c>
      <c r="J60" s="7"/>
      <c r="K60" s="14">
        <v>10685238</v>
      </c>
      <c r="L60" s="7"/>
      <c r="M60" s="14">
        <f t="shared" si="1"/>
        <v>421068165</v>
      </c>
      <c r="N60" s="7"/>
      <c r="O60" s="7"/>
      <c r="P60" s="7"/>
    </row>
    <row r="61" spans="1:16" x14ac:dyDescent="0.55000000000000004">
      <c r="A61" s="1" t="s">
        <v>145</v>
      </c>
      <c r="C61" s="14">
        <v>205194518</v>
      </c>
      <c r="D61" s="7"/>
      <c r="E61" s="14">
        <v>5100494</v>
      </c>
      <c r="F61" s="7"/>
      <c r="G61" s="14">
        <f t="shared" si="0"/>
        <v>200094024</v>
      </c>
      <c r="H61" s="7"/>
      <c r="I61" s="14">
        <v>205194518</v>
      </c>
      <c r="J61" s="7"/>
      <c r="K61" s="14">
        <v>5100494</v>
      </c>
      <c r="L61" s="7"/>
      <c r="M61" s="14">
        <f t="shared" si="1"/>
        <v>200094024</v>
      </c>
      <c r="N61" s="7"/>
      <c r="O61" s="7"/>
      <c r="P61" s="7"/>
    </row>
    <row r="62" spans="1:16" x14ac:dyDescent="0.55000000000000004">
      <c r="A62" s="1" t="s">
        <v>145</v>
      </c>
      <c r="C62" s="14">
        <v>1962420812</v>
      </c>
      <c r="D62" s="7"/>
      <c r="E62" s="14">
        <v>48803917</v>
      </c>
      <c r="F62" s="7"/>
      <c r="G62" s="14">
        <f t="shared" si="0"/>
        <v>1913616895</v>
      </c>
      <c r="H62" s="7"/>
      <c r="I62" s="14">
        <v>1962420812</v>
      </c>
      <c r="J62" s="7"/>
      <c r="K62" s="14">
        <v>48803917</v>
      </c>
      <c r="L62" s="7"/>
      <c r="M62" s="14">
        <f t="shared" si="1"/>
        <v>1913616895</v>
      </c>
      <c r="N62" s="7"/>
      <c r="O62" s="7"/>
      <c r="P62" s="7"/>
    </row>
    <row r="63" spans="1:16" x14ac:dyDescent="0.55000000000000004">
      <c r="A63" s="1" t="s">
        <v>126</v>
      </c>
      <c r="C63" s="14">
        <v>94492993</v>
      </c>
      <c r="D63" s="7"/>
      <c r="E63" s="14">
        <v>0</v>
      </c>
      <c r="F63" s="7"/>
      <c r="G63" s="14">
        <f t="shared" si="0"/>
        <v>94492993</v>
      </c>
      <c r="H63" s="7"/>
      <c r="I63" s="14">
        <v>94492993</v>
      </c>
      <c r="J63" s="7"/>
      <c r="K63" s="14">
        <v>0</v>
      </c>
      <c r="L63" s="7"/>
      <c r="M63" s="14">
        <f t="shared" si="1"/>
        <v>94492993</v>
      </c>
      <c r="N63" s="7"/>
      <c r="O63" s="7"/>
      <c r="P63" s="7"/>
    </row>
    <row r="64" spans="1:16" x14ac:dyDescent="0.55000000000000004">
      <c r="A64" s="1" t="s">
        <v>126</v>
      </c>
      <c r="C64" s="14">
        <v>101213205</v>
      </c>
      <c r="D64" s="7"/>
      <c r="E64" s="14">
        <v>0</v>
      </c>
      <c r="F64" s="7"/>
      <c r="G64" s="14">
        <f t="shared" si="0"/>
        <v>101213205</v>
      </c>
      <c r="H64" s="7"/>
      <c r="I64" s="14">
        <v>101213205</v>
      </c>
      <c r="J64" s="7"/>
      <c r="K64" s="14">
        <v>0</v>
      </c>
      <c r="L64" s="7"/>
      <c r="M64" s="14">
        <f t="shared" si="1"/>
        <v>101213205</v>
      </c>
      <c r="N64" s="7"/>
      <c r="O64" s="7"/>
      <c r="P64" s="7"/>
    </row>
    <row r="65" spans="1:16" x14ac:dyDescent="0.55000000000000004">
      <c r="A65" s="1" t="s">
        <v>145</v>
      </c>
      <c r="C65" s="14">
        <v>5642849307</v>
      </c>
      <c r="D65" s="7"/>
      <c r="E65" s="14">
        <v>161525047</v>
      </c>
      <c r="F65" s="7"/>
      <c r="G65" s="14">
        <f t="shared" si="0"/>
        <v>5481324260</v>
      </c>
      <c r="H65" s="7"/>
      <c r="I65" s="14">
        <v>5642849307</v>
      </c>
      <c r="J65" s="7"/>
      <c r="K65" s="14">
        <v>161525047</v>
      </c>
      <c r="L65" s="7"/>
      <c r="M65" s="14">
        <f t="shared" si="1"/>
        <v>5481324260</v>
      </c>
      <c r="N65" s="7"/>
      <c r="O65" s="7"/>
      <c r="P65" s="7"/>
    </row>
    <row r="66" spans="1:16" x14ac:dyDescent="0.55000000000000004">
      <c r="A66" s="1" t="s">
        <v>145</v>
      </c>
      <c r="C66" s="14">
        <v>3144936965</v>
      </c>
      <c r="D66" s="7"/>
      <c r="E66" s="14">
        <v>90744457</v>
      </c>
      <c r="F66" s="7"/>
      <c r="G66" s="14">
        <f t="shared" si="0"/>
        <v>3054192508</v>
      </c>
      <c r="H66" s="7"/>
      <c r="I66" s="14">
        <v>3144936965</v>
      </c>
      <c r="J66" s="7"/>
      <c r="K66" s="14">
        <v>90744457</v>
      </c>
      <c r="L66" s="7"/>
      <c r="M66" s="14">
        <f>I66-K66</f>
        <v>3054192508</v>
      </c>
      <c r="N66" s="7"/>
      <c r="O66" s="7"/>
      <c r="P66" s="7"/>
    </row>
    <row r="67" spans="1:16" x14ac:dyDescent="0.55000000000000004">
      <c r="A67" s="1" t="s">
        <v>145</v>
      </c>
      <c r="C67" s="14">
        <v>12183424638</v>
      </c>
      <c r="D67" s="7"/>
      <c r="E67" s="14">
        <v>315840265</v>
      </c>
      <c r="F67" s="7"/>
      <c r="G67" s="14">
        <f t="shared" si="0"/>
        <v>11867584373</v>
      </c>
      <c r="H67" s="7"/>
      <c r="I67" s="14">
        <v>12183424638</v>
      </c>
      <c r="J67" s="7"/>
      <c r="K67" s="14">
        <v>315840265</v>
      </c>
      <c r="L67" s="7"/>
      <c r="M67" s="14">
        <f t="shared" si="1"/>
        <v>11867584373</v>
      </c>
      <c r="N67" s="7"/>
      <c r="O67" s="7"/>
      <c r="P67" s="7"/>
    </row>
    <row r="68" spans="1:16" ht="24.75" thickBot="1" x14ac:dyDescent="0.6">
      <c r="A68" s="1" t="s">
        <v>145</v>
      </c>
      <c r="C68" s="14">
        <v>138780818</v>
      </c>
      <c r="D68" s="7"/>
      <c r="E68" s="14">
        <v>3415653</v>
      </c>
      <c r="F68" s="7"/>
      <c r="G68" s="14">
        <f t="shared" si="0"/>
        <v>135365165</v>
      </c>
      <c r="H68" s="7"/>
      <c r="I68" s="14">
        <v>138780818</v>
      </c>
      <c r="J68" s="7"/>
      <c r="K68" s="14">
        <v>3415653</v>
      </c>
      <c r="L68" s="7"/>
      <c r="M68" s="14">
        <f t="shared" si="1"/>
        <v>135365165</v>
      </c>
      <c r="N68" s="7"/>
      <c r="O68" s="7"/>
      <c r="P68" s="7"/>
    </row>
    <row r="69" spans="1:16" ht="24.75" thickBot="1" x14ac:dyDescent="0.6">
      <c r="A69" s="1" t="s">
        <v>36</v>
      </c>
      <c r="C69" s="13">
        <f>SUM(C8:C68)</f>
        <v>91337479152</v>
      </c>
      <c r="D69" s="7"/>
      <c r="E69" s="13">
        <f>SUM(E8:E68)</f>
        <v>2046823774</v>
      </c>
      <c r="F69" s="7"/>
      <c r="G69" s="13">
        <f>SUM(G8:G68)</f>
        <v>89290655378</v>
      </c>
      <c r="H69" s="7"/>
      <c r="I69" s="13">
        <f>SUM(I8:I68)</f>
        <v>91337479152</v>
      </c>
      <c r="J69" s="7"/>
      <c r="K69" s="13">
        <f>SUM(K8:K68)</f>
        <v>2046823774</v>
      </c>
      <c r="L69" s="7"/>
      <c r="M69" s="13">
        <f>SUM(M8:M68)</f>
        <v>89290655378</v>
      </c>
      <c r="N69" s="7"/>
      <c r="O69" s="7"/>
      <c r="P69" s="7"/>
    </row>
    <row r="70" spans="1:16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2B3C0-48C0-4BF7-872A-AC8C05A5A707}">
  <dimension ref="A2:M19"/>
  <sheetViews>
    <sheetView rightToLeft="1" topLeftCell="A5" workbookViewId="0">
      <selection activeCell="I18" sqref="I18"/>
    </sheetView>
  </sheetViews>
  <sheetFormatPr defaultRowHeight="24" x14ac:dyDescent="0.55000000000000004"/>
  <cols>
    <col min="1" max="1" width="41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</row>
    <row r="3" spans="1:13" ht="24.75" x14ac:dyDescent="0.55000000000000004">
      <c r="A3" s="27" t="s">
        <v>186</v>
      </c>
      <c r="B3" s="27" t="s">
        <v>186</v>
      </c>
      <c r="C3" s="27" t="s">
        <v>186</v>
      </c>
      <c r="D3" s="27" t="s">
        <v>186</v>
      </c>
      <c r="E3" s="27" t="s">
        <v>186</v>
      </c>
      <c r="F3" s="27" t="s">
        <v>186</v>
      </c>
      <c r="G3" s="27" t="s">
        <v>186</v>
      </c>
      <c r="H3" s="27" t="s">
        <v>186</v>
      </c>
      <c r="I3" s="27" t="s">
        <v>186</v>
      </c>
      <c r="J3" s="27" t="s">
        <v>186</v>
      </c>
      <c r="K3" s="27" t="s">
        <v>186</v>
      </c>
      <c r="L3" s="27" t="s">
        <v>186</v>
      </c>
      <c r="M3" s="27" t="s">
        <v>186</v>
      </c>
    </row>
    <row r="4" spans="1:13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</row>
    <row r="6" spans="1:13" ht="25.5" thickBot="1" x14ac:dyDescent="0.6">
      <c r="A6" s="5" t="s">
        <v>187</v>
      </c>
      <c r="C6" s="26" t="s">
        <v>188</v>
      </c>
      <c r="D6" s="26" t="s">
        <v>188</v>
      </c>
      <c r="E6" s="26" t="s">
        <v>188</v>
      </c>
      <c r="F6" s="26" t="s">
        <v>188</v>
      </c>
      <c r="G6" s="26" t="s">
        <v>188</v>
      </c>
      <c r="I6" s="26" t="s">
        <v>189</v>
      </c>
      <c r="J6" s="26" t="s">
        <v>189</v>
      </c>
      <c r="K6" s="26" t="s">
        <v>189</v>
      </c>
      <c r="L6" s="26" t="s">
        <v>189</v>
      </c>
      <c r="M6" s="26" t="s">
        <v>189</v>
      </c>
    </row>
    <row r="7" spans="1:13" ht="25.5" thickBot="1" x14ac:dyDescent="0.6">
      <c r="A7" s="5" t="s">
        <v>190</v>
      </c>
      <c r="C7" s="5" t="s">
        <v>191</v>
      </c>
      <c r="E7" s="5" t="s">
        <v>192</v>
      </c>
      <c r="G7" s="5" t="s">
        <v>193</v>
      </c>
      <c r="I7" s="5" t="s">
        <v>191</v>
      </c>
      <c r="K7" s="5" t="s">
        <v>192</v>
      </c>
      <c r="M7" s="5" t="s">
        <v>193</v>
      </c>
    </row>
    <row r="8" spans="1:13" x14ac:dyDescent="0.55000000000000004">
      <c r="A8" s="1" t="s">
        <v>108</v>
      </c>
      <c r="C8" s="14">
        <v>1926565070</v>
      </c>
      <c r="D8" s="7"/>
      <c r="E8" s="7">
        <v>0</v>
      </c>
      <c r="F8" s="7"/>
      <c r="G8" s="14">
        <v>1926565070</v>
      </c>
      <c r="H8" s="7"/>
      <c r="I8" s="14">
        <v>1926565070</v>
      </c>
      <c r="J8" s="7"/>
      <c r="K8" s="7">
        <v>0</v>
      </c>
      <c r="L8" s="7"/>
      <c r="M8" s="14">
        <v>1926565070</v>
      </c>
    </row>
    <row r="9" spans="1:13" x14ac:dyDescent="0.55000000000000004">
      <c r="A9" s="1" t="s">
        <v>105</v>
      </c>
      <c r="C9" s="14">
        <v>193633249</v>
      </c>
      <c r="D9" s="7"/>
      <c r="E9" s="7">
        <v>0</v>
      </c>
      <c r="F9" s="7"/>
      <c r="G9" s="14">
        <v>193633249</v>
      </c>
      <c r="H9" s="7"/>
      <c r="I9" s="14">
        <v>193633249</v>
      </c>
      <c r="J9" s="7"/>
      <c r="K9" s="7">
        <v>0</v>
      </c>
      <c r="L9" s="7"/>
      <c r="M9" s="14">
        <v>193633249</v>
      </c>
    </row>
    <row r="10" spans="1:13" x14ac:dyDescent="0.55000000000000004">
      <c r="A10" s="1" t="s">
        <v>102</v>
      </c>
      <c r="C10" s="14">
        <v>54754721</v>
      </c>
      <c r="D10" s="7"/>
      <c r="E10" s="7">
        <v>0</v>
      </c>
      <c r="F10" s="7"/>
      <c r="G10" s="14">
        <v>54754721</v>
      </c>
      <c r="H10" s="7"/>
      <c r="I10" s="14">
        <v>54754721</v>
      </c>
      <c r="J10" s="7"/>
      <c r="K10" s="7">
        <v>0</v>
      </c>
      <c r="L10" s="7"/>
      <c r="M10" s="14">
        <v>54754721</v>
      </c>
    </row>
    <row r="11" spans="1:13" x14ac:dyDescent="0.55000000000000004">
      <c r="A11" s="1" t="s">
        <v>99</v>
      </c>
      <c r="C11" s="14">
        <v>94969257</v>
      </c>
      <c r="D11" s="7"/>
      <c r="E11" s="7">
        <v>0</v>
      </c>
      <c r="F11" s="7"/>
      <c r="G11" s="14">
        <v>94969257</v>
      </c>
      <c r="H11" s="7"/>
      <c r="I11" s="14">
        <v>94969257</v>
      </c>
      <c r="J11" s="7"/>
      <c r="K11" s="7">
        <v>0</v>
      </c>
      <c r="L11" s="7"/>
      <c r="M11" s="14">
        <v>94969257</v>
      </c>
    </row>
    <row r="12" spans="1:13" x14ac:dyDescent="0.55000000000000004">
      <c r="A12" s="1" t="s">
        <v>95</v>
      </c>
      <c r="C12" s="14">
        <v>3896174864</v>
      </c>
      <c r="D12" s="7"/>
      <c r="E12" s="7">
        <v>0</v>
      </c>
      <c r="F12" s="7"/>
      <c r="G12" s="14">
        <v>3896174864</v>
      </c>
      <c r="H12" s="7"/>
      <c r="I12" s="14">
        <v>3896174864</v>
      </c>
      <c r="J12" s="7"/>
      <c r="K12" s="7">
        <v>0</v>
      </c>
      <c r="L12" s="7"/>
      <c r="M12" s="14">
        <v>3896174864</v>
      </c>
    </row>
    <row r="13" spans="1:13" x14ac:dyDescent="0.55000000000000004">
      <c r="A13" s="1" t="s">
        <v>91</v>
      </c>
      <c r="C13" s="14">
        <v>98987192</v>
      </c>
      <c r="D13" s="7"/>
      <c r="E13" s="7">
        <v>0</v>
      </c>
      <c r="F13" s="7"/>
      <c r="G13" s="14">
        <v>98987192</v>
      </c>
      <c r="H13" s="7"/>
      <c r="I13" s="14">
        <v>98987192</v>
      </c>
      <c r="J13" s="7"/>
      <c r="K13" s="7">
        <v>0</v>
      </c>
      <c r="L13" s="7"/>
      <c r="M13" s="14">
        <v>98987192</v>
      </c>
    </row>
    <row r="14" spans="1:13" x14ac:dyDescent="0.55000000000000004">
      <c r="A14" s="1" t="s">
        <v>88</v>
      </c>
      <c r="C14" s="14">
        <v>379390028</v>
      </c>
      <c r="D14" s="7"/>
      <c r="E14" s="7">
        <v>0</v>
      </c>
      <c r="F14" s="7"/>
      <c r="G14" s="14">
        <v>379390028</v>
      </c>
      <c r="H14" s="7"/>
      <c r="I14" s="14">
        <v>379390028</v>
      </c>
      <c r="J14" s="7"/>
      <c r="K14" s="7">
        <v>0</v>
      </c>
      <c r="L14" s="7"/>
      <c r="M14" s="14">
        <v>379390028</v>
      </c>
    </row>
    <row r="15" spans="1:13" ht="24.75" thickBot="1" x14ac:dyDescent="0.6">
      <c r="A15" s="1" t="s">
        <v>85</v>
      </c>
      <c r="C15" s="14">
        <v>180262740</v>
      </c>
      <c r="D15" s="7"/>
      <c r="E15" s="7">
        <v>0</v>
      </c>
      <c r="F15" s="7"/>
      <c r="G15" s="14">
        <v>180262740</v>
      </c>
      <c r="H15" s="7"/>
      <c r="I15" s="14">
        <v>180262740</v>
      </c>
      <c r="J15" s="7"/>
      <c r="K15" s="7">
        <v>0</v>
      </c>
      <c r="L15" s="7"/>
      <c r="M15" s="14">
        <v>180262740</v>
      </c>
    </row>
    <row r="16" spans="1:13" ht="25.5" thickBot="1" x14ac:dyDescent="0.65">
      <c r="A16" s="2" t="s">
        <v>36</v>
      </c>
      <c r="C16" s="13">
        <f>SUM(C8:C15)</f>
        <v>6824737121</v>
      </c>
      <c r="D16" s="7"/>
      <c r="E16" s="13">
        <f>SUM(E8:E15)</f>
        <v>0</v>
      </c>
      <c r="F16" s="7"/>
      <c r="G16" s="13">
        <f>SUM(G8:G15)</f>
        <v>6824737121</v>
      </c>
      <c r="H16" s="7"/>
      <c r="I16" s="13">
        <f>SUM(I8:I15)</f>
        <v>6824737121</v>
      </c>
      <c r="J16" s="7"/>
      <c r="K16" s="13">
        <f>SUM(K8:K15)</f>
        <v>0</v>
      </c>
      <c r="L16" s="7"/>
      <c r="M16" s="13">
        <f>SUM(M8:M15)</f>
        <v>6824737121</v>
      </c>
    </row>
    <row r="17" spans="3:13" ht="24.75" thickTop="1" x14ac:dyDescent="0.55000000000000004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3:13" x14ac:dyDescent="0.55000000000000004">
      <c r="M18" s="7"/>
    </row>
    <row r="19" spans="3:13" x14ac:dyDescent="0.55000000000000004">
      <c r="M19" s="7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6"/>
  <sheetViews>
    <sheetView rightToLeft="1" topLeftCell="A28" workbookViewId="0">
      <selection activeCell="I49" sqref="I49"/>
    </sheetView>
  </sheetViews>
  <sheetFormatPr defaultRowHeight="24" x14ac:dyDescent="0.55000000000000004"/>
  <cols>
    <col min="1" max="1" width="32.855468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4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4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</row>
    <row r="3" spans="1:17" ht="24.75" x14ac:dyDescent="0.55000000000000004">
      <c r="A3" s="27" t="s">
        <v>186</v>
      </c>
      <c r="B3" s="27" t="s">
        <v>186</v>
      </c>
      <c r="C3" s="27" t="s">
        <v>186</v>
      </c>
      <c r="D3" s="27" t="s">
        <v>186</v>
      </c>
      <c r="E3" s="27" t="s">
        <v>186</v>
      </c>
      <c r="F3" s="27" t="s">
        <v>186</v>
      </c>
      <c r="G3" s="27" t="s">
        <v>186</v>
      </c>
      <c r="H3" s="27" t="s">
        <v>186</v>
      </c>
      <c r="I3" s="27" t="s">
        <v>186</v>
      </c>
      <c r="J3" s="27" t="s">
        <v>186</v>
      </c>
      <c r="K3" s="27" t="s">
        <v>186</v>
      </c>
      <c r="L3" s="27" t="s">
        <v>186</v>
      </c>
      <c r="M3" s="27" t="s">
        <v>186</v>
      </c>
      <c r="N3" s="27" t="s">
        <v>186</v>
      </c>
      <c r="O3" s="27" t="s">
        <v>186</v>
      </c>
      <c r="P3" s="27" t="s">
        <v>186</v>
      </c>
      <c r="Q3" s="27" t="s">
        <v>186</v>
      </c>
    </row>
    <row r="4" spans="1:17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</row>
    <row r="6" spans="1:17" ht="24.75" x14ac:dyDescent="0.55000000000000004">
      <c r="A6" s="26" t="s">
        <v>3</v>
      </c>
      <c r="C6" s="26" t="s">
        <v>188</v>
      </c>
      <c r="D6" s="26" t="s">
        <v>188</v>
      </c>
      <c r="E6" s="26" t="s">
        <v>188</v>
      </c>
      <c r="F6" s="26" t="s">
        <v>188</v>
      </c>
      <c r="G6" s="26" t="s">
        <v>188</v>
      </c>
      <c r="H6" s="26" t="s">
        <v>188</v>
      </c>
      <c r="I6" s="26" t="s">
        <v>188</v>
      </c>
      <c r="K6" s="26" t="s">
        <v>189</v>
      </c>
      <c r="L6" s="26" t="s">
        <v>189</v>
      </c>
      <c r="M6" s="26" t="s">
        <v>189</v>
      </c>
      <c r="N6" s="26" t="s">
        <v>189</v>
      </c>
      <c r="O6" s="26" t="s">
        <v>189</v>
      </c>
      <c r="P6" s="26" t="s">
        <v>189</v>
      </c>
      <c r="Q6" s="26" t="s">
        <v>189</v>
      </c>
    </row>
    <row r="7" spans="1:17" ht="24.75" x14ac:dyDescent="0.55000000000000004">
      <c r="A7" s="26" t="s">
        <v>3</v>
      </c>
      <c r="C7" s="26" t="s">
        <v>7</v>
      </c>
      <c r="E7" s="26" t="s">
        <v>201</v>
      </c>
      <c r="G7" s="26" t="s">
        <v>202</v>
      </c>
      <c r="I7" s="26" t="s">
        <v>203</v>
      </c>
      <c r="K7" s="26" t="s">
        <v>7</v>
      </c>
      <c r="M7" s="26" t="s">
        <v>201</v>
      </c>
      <c r="O7" s="26" t="s">
        <v>202</v>
      </c>
      <c r="Q7" s="26" t="s">
        <v>203</v>
      </c>
    </row>
    <row r="8" spans="1:17" x14ac:dyDescent="0.55000000000000004">
      <c r="A8" s="1" t="s">
        <v>16</v>
      </c>
      <c r="C8" s="6">
        <v>41580220</v>
      </c>
      <c r="D8" s="6"/>
      <c r="E8" s="6">
        <v>2587338253987</v>
      </c>
      <c r="F8" s="6"/>
      <c r="G8" s="6">
        <v>2573875343755</v>
      </c>
      <c r="H8" s="6"/>
      <c r="I8" s="6">
        <f>E8-G8</f>
        <v>13462910232</v>
      </c>
      <c r="J8" s="6"/>
      <c r="K8" s="6">
        <v>41580220</v>
      </c>
      <c r="L8" s="6"/>
      <c r="M8" s="6">
        <v>2587338253987</v>
      </c>
      <c r="N8" s="6"/>
      <c r="O8" s="6">
        <v>2573875343755</v>
      </c>
      <c r="P8" s="6"/>
      <c r="Q8" s="6">
        <f>M8-O8</f>
        <v>13462910232</v>
      </c>
    </row>
    <row r="9" spans="1:17" x14ac:dyDescent="0.55000000000000004">
      <c r="A9" s="1" t="s">
        <v>19</v>
      </c>
      <c r="C9" s="6">
        <v>122186452</v>
      </c>
      <c r="D9" s="6"/>
      <c r="E9" s="6">
        <v>2570706544969</v>
      </c>
      <c r="F9" s="6"/>
      <c r="G9" s="6">
        <v>2569548368080</v>
      </c>
      <c r="H9" s="6"/>
      <c r="I9" s="6">
        <f t="shared" ref="I9:I44" si="0">E9-G9</f>
        <v>1158176889</v>
      </c>
      <c r="J9" s="6"/>
      <c r="K9" s="6">
        <v>122186452</v>
      </c>
      <c r="L9" s="6"/>
      <c r="M9" s="6">
        <v>2570706544969</v>
      </c>
      <c r="N9" s="6"/>
      <c r="O9" s="6">
        <v>2569548368080</v>
      </c>
      <c r="P9" s="6"/>
      <c r="Q9" s="6">
        <f t="shared" ref="Q9:Q44" si="1">M9-O9</f>
        <v>1158176889</v>
      </c>
    </row>
    <row r="10" spans="1:17" x14ac:dyDescent="0.55000000000000004">
      <c r="A10" s="1" t="s">
        <v>20</v>
      </c>
      <c r="C10" s="6">
        <v>1396588</v>
      </c>
      <c r="D10" s="6"/>
      <c r="E10" s="6">
        <v>44993817201</v>
      </c>
      <c r="F10" s="6"/>
      <c r="G10" s="6">
        <v>44454353449</v>
      </c>
      <c r="H10" s="6"/>
      <c r="I10" s="6">
        <f t="shared" si="0"/>
        <v>539463752</v>
      </c>
      <c r="J10" s="6"/>
      <c r="K10" s="6">
        <v>1396588</v>
      </c>
      <c r="L10" s="6"/>
      <c r="M10" s="6">
        <v>44993817201</v>
      </c>
      <c r="N10" s="6"/>
      <c r="O10" s="6">
        <v>44454353449</v>
      </c>
      <c r="P10" s="6"/>
      <c r="Q10" s="6">
        <f t="shared" si="1"/>
        <v>539463752</v>
      </c>
    </row>
    <row r="11" spans="1:17" x14ac:dyDescent="0.55000000000000004">
      <c r="A11" s="1" t="s">
        <v>26</v>
      </c>
      <c r="C11" s="6">
        <v>113322783</v>
      </c>
      <c r="D11" s="6"/>
      <c r="E11" s="6">
        <v>1575945535551</v>
      </c>
      <c r="F11" s="6"/>
      <c r="G11" s="6">
        <v>1639840375903</v>
      </c>
      <c r="H11" s="6"/>
      <c r="I11" s="6">
        <f t="shared" si="0"/>
        <v>-63894840352</v>
      </c>
      <c r="J11" s="6"/>
      <c r="K11" s="6">
        <v>113322783</v>
      </c>
      <c r="L11" s="6"/>
      <c r="M11" s="6">
        <v>1575945535551</v>
      </c>
      <c r="N11" s="6"/>
      <c r="O11" s="6">
        <v>1639840375903</v>
      </c>
      <c r="P11" s="6"/>
      <c r="Q11" s="6">
        <f t="shared" si="1"/>
        <v>-63894840352</v>
      </c>
    </row>
    <row r="12" spans="1:17" x14ac:dyDescent="0.55000000000000004">
      <c r="A12" s="1" t="s">
        <v>21</v>
      </c>
      <c r="C12" s="6">
        <v>143859448</v>
      </c>
      <c r="D12" s="6"/>
      <c r="E12" s="6">
        <v>1240563490892</v>
      </c>
      <c r="F12" s="6"/>
      <c r="G12" s="6">
        <v>1481504885045</v>
      </c>
      <c r="H12" s="6"/>
      <c r="I12" s="6">
        <f t="shared" si="0"/>
        <v>-240941394153</v>
      </c>
      <c r="J12" s="6"/>
      <c r="K12" s="6">
        <v>143859448</v>
      </c>
      <c r="L12" s="6"/>
      <c r="M12" s="6">
        <v>1240563490892</v>
      </c>
      <c r="N12" s="6"/>
      <c r="O12" s="6">
        <v>1481504885045</v>
      </c>
      <c r="P12" s="6"/>
      <c r="Q12" s="6">
        <f t="shared" si="1"/>
        <v>-240941394153</v>
      </c>
    </row>
    <row r="13" spans="1:17" x14ac:dyDescent="0.55000000000000004">
      <c r="A13" s="1" t="s">
        <v>23</v>
      </c>
      <c r="C13" s="6">
        <v>104222363</v>
      </c>
      <c r="D13" s="6"/>
      <c r="E13" s="6">
        <v>1107620596306</v>
      </c>
      <c r="F13" s="6"/>
      <c r="G13" s="6">
        <v>1163314377504</v>
      </c>
      <c r="H13" s="6"/>
      <c r="I13" s="6">
        <f t="shared" si="0"/>
        <v>-55693781198</v>
      </c>
      <c r="J13" s="6"/>
      <c r="K13" s="6">
        <v>104222363</v>
      </c>
      <c r="L13" s="6"/>
      <c r="M13" s="6">
        <v>1107620596306</v>
      </c>
      <c r="N13" s="6"/>
      <c r="O13" s="6">
        <v>1163314377504</v>
      </c>
      <c r="P13" s="6"/>
      <c r="Q13" s="6">
        <f t="shared" si="1"/>
        <v>-55693781198</v>
      </c>
    </row>
    <row r="14" spans="1:17" x14ac:dyDescent="0.55000000000000004">
      <c r="A14" s="1" t="s">
        <v>34</v>
      </c>
      <c r="C14" s="6">
        <v>8800000</v>
      </c>
      <c r="D14" s="6"/>
      <c r="E14" s="6">
        <v>186912147400</v>
      </c>
      <c r="F14" s="6"/>
      <c r="G14" s="6">
        <v>181140429800</v>
      </c>
      <c r="H14" s="6"/>
      <c r="I14" s="6">
        <f t="shared" si="0"/>
        <v>5771717600</v>
      </c>
      <c r="J14" s="6"/>
      <c r="K14" s="6">
        <v>8800000</v>
      </c>
      <c r="L14" s="6"/>
      <c r="M14" s="6">
        <v>186912147400</v>
      </c>
      <c r="N14" s="6"/>
      <c r="O14" s="6">
        <v>181140429800</v>
      </c>
      <c r="P14" s="6"/>
      <c r="Q14" s="6">
        <f t="shared" si="1"/>
        <v>5771717600</v>
      </c>
    </row>
    <row r="15" spans="1:17" x14ac:dyDescent="0.55000000000000004">
      <c r="A15" s="1" t="s">
        <v>27</v>
      </c>
      <c r="C15" s="6">
        <v>94797664</v>
      </c>
      <c r="D15" s="6"/>
      <c r="E15" s="6">
        <v>1003668833785</v>
      </c>
      <c r="F15" s="6"/>
      <c r="G15" s="6">
        <v>1028386163017</v>
      </c>
      <c r="H15" s="6"/>
      <c r="I15" s="6">
        <f t="shared" si="0"/>
        <v>-24717329232</v>
      </c>
      <c r="J15" s="6"/>
      <c r="K15" s="6">
        <v>94797664</v>
      </c>
      <c r="L15" s="6"/>
      <c r="M15" s="6">
        <v>1003668833785</v>
      </c>
      <c r="N15" s="6"/>
      <c r="O15" s="6">
        <v>1028386163017</v>
      </c>
      <c r="P15" s="6"/>
      <c r="Q15" s="6">
        <f t="shared" si="1"/>
        <v>-24717329232</v>
      </c>
    </row>
    <row r="16" spans="1:17" x14ac:dyDescent="0.55000000000000004">
      <c r="A16" s="1" t="s">
        <v>15</v>
      </c>
      <c r="C16" s="6">
        <v>36944239</v>
      </c>
      <c r="D16" s="6"/>
      <c r="E16" s="6">
        <v>7523218259130</v>
      </c>
      <c r="F16" s="6"/>
      <c r="G16" s="6">
        <v>7414570212102</v>
      </c>
      <c r="H16" s="6"/>
      <c r="I16" s="6">
        <f t="shared" si="0"/>
        <v>108648047028</v>
      </c>
      <c r="J16" s="6"/>
      <c r="K16" s="6">
        <v>36944239</v>
      </c>
      <c r="L16" s="6"/>
      <c r="M16" s="6">
        <v>7523218259130</v>
      </c>
      <c r="N16" s="6"/>
      <c r="O16" s="6">
        <v>7414570212102</v>
      </c>
      <c r="P16" s="6"/>
      <c r="Q16" s="6">
        <f t="shared" si="1"/>
        <v>108648047028</v>
      </c>
    </row>
    <row r="17" spans="1:17" x14ac:dyDescent="0.55000000000000004">
      <c r="A17" s="1" t="s">
        <v>32</v>
      </c>
      <c r="C17" s="6">
        <v>68300000</v>
      </c>
      <c r="D17" s="6"/>
      <c r="E17" s="6">
        <v>1169623054550</v>
      </c>
      <c r="F17" s="6"/>
      <c r="G17" s="6">
        <v>1136025755226</v>
      </c>
      <c r="H17" s="6"/>
      <c r="I17" s="6">
        <f t="shared" si="0"/>
        <v>33597299324</v>
      </c>
      <c r="J17" s="6"/>
      <c r="K17" s="6">
        <v>68300000</v>
      </c>
      <c r="L17" s="6"/>
      <c r="M17" s="6">
        <v>1169623054550</v>
      </c>
      <c r="N17" s="6"/>
      <c r="O17" s="6">
        <v>1136025755226</v>
      </c>
      <c r="P17" s="6"/>
      <c r="Q17" s="6">
        <f t="shared" si="1"/>
        <v>33597299324</v>
      </c>
    </row>
    <row r="18" spans="1:17" x14ac:dyDescent="0.55000000000000004">
      <c r="A18" s="1" t="s">
        <v>17</v>
      </c>
      <c r="C18" s="6">
        <v>337916734</v>
      </c>
      <c r="D18" s="6"/>
      <c r="E18" s="6">
        <v>807344862221</v>
      </c>
      <c r="F18" s="6"/>
      <c r="G18" s="6">
        <v>879562670133</v>
      </c>
      <c r="H18" s="6"/>
      <c r="I18" s="6">
        <f t="shared" si="0"/>
        <v>-72217807912</v>
      </c>
      <c r="J18" s="6"/>
      <c r="K18" s="6">
        <v>337916734</v>
      </c>
      <c r="L18" s="6"/>
      <c r="M18" s="6">
        <v>807344862221</v>
      </c>
      <c r="N18" s="6"/>
      <c r="O18" s="6">
        <v>879562670133</v>
      </c>
      <c r="P18" s="6"/>
      <c r="Q18" s="6">
        <f t="shared" si="1"/>
        <v>-72217807912</v>
      </c>
    </row>
    <row r="19" spans="1:17" x14ac:dyDescent="0.55000000000000004">
      <c r="A19" s="1" t="s">
        <v>31</v>
      </c>
      <c r="C19" s="6">
        <v>43599338</v>
      </c>
      <c r="D19" s="6"/>
      <c r="E19" s="6">
        <v>394480297572</v>
      </c>
      <c r="F19" s="6"/>
      <c r="G19" s="6">
        <v>399184706457</v>
      </c>
      <c r="H19" s="6"/>
      <c r="I19" s="6">
        <f t="shared" si="0"/>
        <v>-4704408885</v>
      </c>
      <c r="J19" s="6"/>
      <c r="K19" s="6">
        <v>43599338</v>
      </c>
      <c r="L19" s="6"/>
      <c r="M19" s="6">
        <v>394480297572</v>
      </c>
      <c r="N19" s="6"/>
      <c r="O19" s="6">
        <v>399184706457</v>
      </c>
      <c r="P19" s="6"/>
      <c r="Q19" s="6">
        <f t="shared" si="1"/>
        <v>-4704408885</v>
      </c>
    </row>
    <row r="20" spans="1:17" x14ac:dyDescent="0.55000000000000004">
      <c r="A20" s="1" t="s">
        <v>25</v>
      </c>
      <c r="C20" s="6">
        <v>90729137</v>
      </c>
      <c r="D20" s="6"/>
      <c r="E20" s="6">
        <v>1774875390635</v>
      </c>
      <c r="F20" s="6"/>
      <c r="G20" s="6">
        <v>2206968074829</v>
      </c>
      <c r="H20" s="6"/>
      <c r="I20" s="6">
        <f t="shared" si="0"/>
        <v>-432092684194</v>
      </c>
      <c r="J20" s="6"/>
      <c r="K20" s="6">
        <v>90729137</v>
      </c>
      <c r="L20" s="6"/>
      <c r="M20" s="6">
        <v>1774875390635</v>
      </c>
      <c r="N20" s="6"/>
      <c r="O20" s="6">
        <v>2206968074829</v>
      </c>
      <c r="P20" s="6"/>
      <c r="Q20" s="6">
        <f t="shared" si="1"/>
        <v>-432092684194</v>
      </c>
    </row>
    <row r="21" spans="1:17" x14ac:dyDescent="0.55000000000000004">
      <c r="A21" s="1" t="s">
        <v>24</v>
      </c>
      <c r="C21" s="6">
        <v>79274298</v>
      </c>
      <c r="D21" s="6"/>
      <c r="E21" s="6">
        <v>1794343848819</v>
      </c>
      <c r="F21" s="6"/>
      <c r="G21" s="6">
        <v>1726523486980</v>
      </c>
      <c r="H21" s="6"/>
      <c r="I21" s="6">
        <f t="shared" si="0"/>
        <v>67820361839</v>
      </c>
      <c r="J21" s="6"/>
      <c r="K21" s="6">
        <v>79274298</v>
      </c>
      <c r="L21" s="6"/>
      <c r="M21" s="6">
        <v>1794343848819</v>
      </c>
      <c r="N21" s="6"/>
      <c r="O21" s="6">
        <v>1726523486980</v>
      </c>
      <c r="P21" s="6"/>
      <c r="Q21" s="6">
        <f t="shared" si="1"/>
        <v>67820361839</v>
      </c>
    </row>
    <row r="22" spans="1:17" x14ac:dyDescent="0.55000000000000004">
      <c r="A22" s="1" t="s">
        <v>33</v>
      </c>
      <c r="C22" s="6">
        <v>37900000</v>
      </c>
      <c r="D22" s="6"/>
      <c r="E22" s="6">
        <v>1230117009806</v>
      </c>
      <c r="F22" s="6"/>
      <c r="G22" s="6">
        <v>1198931158251</v>
      </c>
      <c r="H22" s="6"/>
      <c r="I22" s="6">
        <f t="shared" si="0"/>
        <v>31185851555</v>
      </c>
      <c r="J22" s="6"/>
      <c r="K22" s="6">
        <v>37900000</v>
      </c>
      <c r="L22" s="6"/>
      <c r="M22" s="6">
        <v>1230117009806</v>
      </c>
      <c r="N22" s="6"/>
      <c r="O22" s="6">
        <v>1198931158251</v>
      </c>
      <c r="P22" s="6"/>
      <c r="Q22" s="6">
        <f t="shared" si="1"/>
        <v>31185851555</v>
      </c>
    </row>
    <row r="23" spans="1:17" x14ac:dyDescent="0.55000000000000004">
      <c r="A23" s="1" t="s">
        <v>35</v>
      </c>
      <c r="C23" s="6">
        <v>213554759</v>
      </c>
      <c r="D23" s="6"/>
      <c r="E23" s="6">
        <v>9794713793887</v>
      </c>
      <c r="F23" s="6"/>
      <c r="G23" s="6">
        <v>10873352398415</v>
      </c>
      <c r="H23" s="6"/>
      <c r="I23" s="6">
        <f t="shared" si="0"/>
        <v>-1078638604528</v>
      </c>
      <c r="J23" s="6"/>
      <c r="K23" s="6">
        <v>213554759</v>
      </c>
      <c r="L23" s="6"/>
      <c r="M23" s="6">
        <v>9794713793887</v>
      </c>
      <c r="N23" s="6"/>
      <c r="O23" s="6">
        <v>10873352398415</v>
      </c>
      <c r="P23" s="6"/>
      <c r="Q23" s="6">
        <f t="shared" si="1"/>
        <v>-1078638604528</v>
      </c>
    </row>
    <row r="24" spans="1:17" x14ac:dyDescent="0.55000000000000004">
      <c r="A24" s="1" t="s">
        <v>22</v>
      </c>
      <c r="C24" s="6">
        <v>205116119</v>
      </c>
      <c r="D24" s="6"/>
      <c r="E24" s="6">
        <v>2540785134590</v>
      </c>
      <c r="F24" s="6"/>
      <c r="G24" s="6">
        <v>2642617158818</v>
      </c>
      <c r="H24" s="6"/>
      <c r="I24" s="6">
        <f t="shared" si="0"/>
        <v>-101832024228</v>
      </c>
      <c r="J24" s="6"/>
      <c r="K24" s="6">
        <v>205116119</v>
      </c>
      <c r="L24" s="6"/>
      <c r="M24" s="6">
        <v>2540785134590</v>
      </c>
      <c r="N24" s="6"/>
      <c r="O24" s="6">
        <v>2642617158818</v>
      </c>
      <c r="P24" s="6"/>
      <c r="Q24" s="6">
        <f t="shared" si="1"/>
        <v>-101832024228</v>
      </c>
    </row>
    <row r="25" spans="1:17" x14ac:dyDescent="0.55000000000000004">
      <c r="A25" s="1" t="s">
        <v>18</v>
      </c>
      <c r="C25" s="6">
        <v>87975765</v>
      </c>
      <c r="D25" s="6"/>
      <c r="E25" s="6">
        <v>1714240431030</v>
      </c>
      <c r="F25" s="6"/>
      <c r="G25" s="6">
        <v>1759071892493</v>
      </c>
      <c r="H25" s="6"/>
      <c r="I25" s="6">
        <f t="shared" si="0"/>
        <v>-44831461463</v>
      </c>
      <c r="J25" s="6"/>
      <c r="K25" s="6">
        <v>87975765</v>
      </c>
      <c r="L25" s="6"/>
      <c r="M25" s="6">
        <v>1714240431030</v>
      </c>
      <c r="N25" s="6"/>
      <c r="O25" s="6">
        <v>1759071892493</v>
      </c>
      <c r="P25" s="6"/>
      <c r="Q25" s="6">
        <f t="shared" si="1"/>
        <v>-44831461463</v>
      </c>
    </row>
    <row r="26" spans="1:17" x14ac:dyDescent="0.55000000000000004">
      <c r="A26" s="1" t="s">
        <v>85</v>
      </c>
      <c r="C26" s="6">
        <v>9335</v>
      </c>
      <c r="D26" s="6"/>
      <c r="E26" s="6">
        <v>9239563269</v>
      </c>
      <c r="F26" s="6"/>
      <c r="G26" s="6">
        <v>9239563269</v>
      </c>
      <c r="H26" s="6"/>
      <c r="I26" s="6">
        <f t="shared" si="0"/>
        <v>0</v>
      </c>
      <c r="J26" s="6"/>
      <c r="K26" s="6">
        <v>9335</v>
      </c>
      <c r="L26" s="6"/>
      <c r="M26" s="6">
        <v>9239563269</v>
      </c>
      <c r="N26" s="6"/>
      <c r="O26" s="6">
        <v>9239563269</v>
      </c>
      <c r="P26" s="6"/>
      <c r="Q26" s="6">
        <f t="shared" si="1"/>
        <v>0</v>
      </c>
    </row>
    <row r="27" spans="1:17" x14ac:dyDescent="0.55000000000000004">
      <c r="A27" s="1" t="s">
        <v>88</v>
      </c>
      <c r="C27" s="6">
        <v>20000</v>
      </c>
      <c r="D27" s="6"/>
      <c r="E27" s="6">
        <v>18397332000</v>
      </c>
      <c r="F27" s="6"/>
      <c r="G27" s="6">
        <v>18397332000</v>
      </c>
      <c r="H27" s="6"/>
      <c r="I27" s="6">
        <f t="shared" si="0"/>
        <v>0</v>
      </c>
      <c r="J27" s="6"/>
      <c r="K27" s="6">
        <v>20000</v>
      </c>
      <c r="L27" s="6"/>
      <c r="M27" s="6">
        <v>18397332000</v>
      </c>
      <c r="N27" s="6"/>
      <c r="O27" s="6">
        <v>18397332000</v>
      </c>
      <c r="P27" s="6"/>
      <c r="Q27" s="6">
        <f t="shared" si="1"/>
        <v>0</v>
      </c>
    </row>
    <row r="28" spans="1:17" x14ac:dyDescent="0.55000000000000004">
      <c r="A28" s="1" t="s">
        <v>51</v>
      </c>
      <c r="C28" s="6">
        <v>436</v>
      </c>
      <c r="D28" s="6"/>
      <c r="E28" s="6">
        <v>2009109999</v>
      </c>
      <c r="F28" s="6"/>
      <c r="G28" s="6">
        <v>1979914685</v>
      </c>
      <c r="H28" s="6"/>
      <c r="I28" s="6">
        <f t="shared" si="0"/>
        <v>29195314</v>
      </c>
      <c r="J28" s="6"/>
      <c r="K28" s="6">
        <v>436</v>
      </c>
      <c r="L28" s="6"/>
      <c r="M28" s="6">
        <v>2009109999</v>
      </c>
      <c r="N28" s="6"/>
      <c r="O28" s="6">
        <v>1979914685</v>
      </c>
      <c r="P28" s="6"/>
      <c r="Q28" s="6">
        <f t="shared" si="1"/>
        <v>29195314</v>
      </c>
    </row>
    <row r="29" spans="1:17" x14ac:dyDescent="0.55000000000000004">
      <c r="A29" s="1" t="s">
        <v>46</v>
      </c>
      <c r="C29" s="6">
        <v>3924</v>
      </c>
      <c r="D29" s="6"/>
      <c r="E29" s="6">
        <v>18081989991</v>
      </c>
      <c r="F29" s="6"/>
      <c r="G29" s="6">
        <v>17819232167</v>
      </c>
      <c r="H29" s="6"/>
      <c r="I29" s="6">
        <f t="shared" si="0"/>
        <v>262757824</v>
      </c>
      <c r="J29" s="6"/>
      <c r="K29" s="6">
        <v>3924</v>
      </c>
      <c r="L29" s="6"/>
      <c r="M29" s="6">
        <v>18081989991</v>
      </c>
      <c r="N29" s="6"/>
      <c r="O29" s="6">
        <v>17819232167</v>
      </c>
      <c r="P29" s="6"/>
      <c r="Q29" s="6">
        <f t="shared" si="1"/>
        <v>262757824</v>
      </c>
    </row>
    <row r="30" spans="1:17" x14ac:dyDescent="0.55000000000000004">
      <c r="A30" s="1" t="s">
        <v>91</v>
      </c>
      <c r="C30" s="6">
        <v>5000</v>
      </c>
      <c r="D30" s="6"/>
      <c r="E30" s="6">
        <v>4996375000</v>
      </c>
      <c r="F30" s="6"/>
      <c r="G30" s="6">
        <v>4996375000</v>
      </c>
      <c r="H30" s="6"/>
      <c r="I30" s="6">
        <f t="shared" si="0"/>
        <v>0</v>
      </c>
      <c r="J30" s="6"/>
      <c r="K30" s="6">
        <v>5000</v>
      </c>
      <c r="L30" s="6"/>
      <c r="M30" s="6">
        <v>4996375000</v>
      </c>
      <c r="N30" s="6"/>
      <c r="O30" s="6">
        <v>4996375000</v>
      </c>
      <c r="P30" s="6"/>
      <c r="Q30" s="6">
        <f t="shared" si="1"/>
        <v>0</v>
      </c>
    </row>
    <row r="31" spans="1:17" x14ac:dyDescent="0.55000000000000004">
      <c r="A31" s="1" t="s">
        <v>52</v>
      </c>
      <c r="C31" s="6">
        <v>134150</v>
      </c>
      <c r="D31" s="6"/>
      <c r="E31" s="6">
        <v>663394017098</v>
      </c>
      <c r="F31" s="6"/>
      <c r="G31" s="6">
        <v>653341244278</v>
      </c>
      <c r="H31" s="6"/>
      <c r="I31" s="6">
        <f t="shared" si="0"/>
        <v>10052772820</v>
      </c>
      <c r="J31" s="6"/>
      <c r="K31" s="6">
        <v>134150</v>
      </c>
      <c r="L31" s="6"/>
      <c r="M31" s="6">
        <v>663394017098</v>
      </c>
      <c r="N31" s="6"/>
      <c r="O31" s="6">
        <v>653341244278</v>
      </c>
      <c r="P31" s="6"/>
      <c r="Q31" s="6">
        <f t="shared" si="1"/>
        <v>10052772820</v>
      </c>
    </row>
    <row r="32" spans="1:17" x14ac:dyDescent="0.55000000000000004">
      <c r="A32" s="1" t="s">
        <v>95</v>
      </c>
      <c r="C32" s="6">
        <v>200000</v>
      </c>
      <c r="D32" s="6"/>
      <c r="E32" s="6">
        <v>199855000000</v>
      </c>
      <c r="F32" s="6"/>
      <c r="G32" s="6">
        <v>199855000000</v>
      </c>
      <c r="H32" s="6"/>
      <c r="I32" s="6">
        <f t="shared" si="0"/>
        <v>0</v>
      </c>
      <c r="J32" s="6"/>
      <c r="K32" s="6">
        <v>200000</v>
      </c>
      <c r="L32" s="6"/>
      <c r="M32" s="6">
        <v>199855000000</v>
      </c>
      <c r="N32" s="6"/>
      <c r="O32" s="6">
        <v>199855000000</v>
      </c>
      <c r="P32" s="6"/>
      <c r="Q32" s="6">
        <f t="shared" si="1"/>
        <v>0</v>
      </c>
    </row>
    <row r="33" spans="1:17" x14ac:dyDescent="0.55000000000000004">
      <c r="A33" s="1" t="s">
        <v>56</v>
      </c>
      <c r="C33" s="6">
        <v>3772</v>
      </c>
      <c r="D33" s="6"/>
      <c r="E33" s="6">
        <v>11851073602</v>
      </c>
      <c r="F33" s="6"/>
      <c r="G33" s="6">
        <v>11622538246</v>
      </c>
      <c r="H33" s="6"/>
      <c r="I33" s="6">
        <f t="shared" si="0"/>
        <v>228535356</v>
      </c>
      <c r="J33" s="6"/>
      <c r="K33" s="6">
        <v>3772</v>
      </c>
      <c r="L33" s="6"/>
      <c r="M33" s="6">
        <v>11851073602</v>
      </c>
      <c r="N33" s="6"/>
      <c r="O33" s="6">
        <v>11622538246</v>
      </c>
      <c r="P33" s="6"/>
      <c r="Q33" s="6">
        <f t="shared" si="1"/>
        <v>228535356</v>
      </c>
    </row>
    <row r="34" spans="1:17" x14ac:dyDescent="0.55000000000000004">
      <c r="A34" s="1" t="s">
        <v>99</v>
      </c>
      <c r="C34" s="6">
        <v>5000</v>
      </c>
      <c r="D34" s="6"/>
      <c r="E34" s="6">
        <v>4999275000</v>
      </c>
      <c r="F34" s="6"/>
      <c r="G34" s="6">
        <v>4999275000</v>
      </c>
      <c r="H34" s="6"/>
      <c r="I34" s="6">
        <f t="shared" si="0"/>
        <v>0</v>
      </c>
      <c r="J34" s="6"/>
      <c r="K34" s="6">
        <v>5000</v>
      </c>
      <c r="L34" s="6"/>
      <c r="M34" s="6">
        <v>4999275000</v>
      </c>
      <c r="N34" s="6"/>
      <c r="O34" s="6">
        <v>4999275000</v>
      </c>
      <c r="P34" s="6"/>
      <c r="Q34" s="6">
        <f t="shared" si="1"/>
        <v>0</v>
      </c>
    </row>
    <row r="35" spans="1:17" x14ac:dyDescent="0.55000000000000004">
      <c r="A35" s="1" t="s">
        <v>102</v>
      </c>
      <c r="C35" s="6">
        <v>3255</v>
      </c>
      <c r="D35" s="6"/>
      <c r="E35" s="6">
        <v>3287070050</v>
      </c>
      <c r="F35" s="6"/>
      <c r="G35" s="6">
        <v>3287070050</v>
      </c>
      <c r="H35" s="6"/>
      <c r="I35" s="6">
        <f t="shared" si="0"/>
        <v>0</v>
      </c>
      <c r="J35" s="6"/>
      <c r="K35" s="6">
        <v>3255</v>
      </c>
      <c r="L35" s="6"/>
      <c r="M35" s="6">
        <v>3287070050</v>
      </c>
      <c r="N35" s="6"/>
      <c r="O35" s="6">
        <v>3287070050</v>
      </c>
      <c r="P35" s="6"/>
      <c r="Q35" s="6">
        <f t="shared" si="1"/>
        <v>0</v>
      </c>
    </row>
    <row r="36" spans="1:17" x14ac:dyDescent="0.55000000000000004">
      <c r="A36" s="1" t="s">
        <v>60</v>
      </c>
      <c r="C36" s="6">
        <v>33370</v>
      </c>
      <c r="D36" s="6"/>
      <c r="E36" s="6">
        <v>57391626776</v>
      </c>
      <c r="F36" s="6"/>
      <c r="G36" s="6">
        <v>56249362271</v>
      </c>
      <c r="H36" s="6"/>
      <c r="I36" s="6">
        <f t="shared" si="0"/>
        <v>1142264505</v>
      </c>
      <c r="J36" s="6"/>
      <c r="K36" s="6">
        <v>33370</v>
      </c>
      <c r="L36" s="6"/>
      <c r="M36" s="6">
        <v>57391626776</v>
      </c>
      <c r="N36" s="6"/>
      <c r="O36" s="6">
        <v>56249362271</v>
      </c>
      <c r="P36" s="6"/>
      <c r="Q36" s="6">
        <f t="shared" si="1"/>
        <v>1142264505</v>
      </c>
    </row>
    <row r="37" spans="1:17" x14ac:dyDescent="0.55000000000000004">
      <c r="A37" s="1" t="s">
        <v>64</v>
      </c>
      <c r="C37" s="6">
        <v>23908</v>
      </c>
      <c r="D37" s="6"/>
      <c r="E37" s="6">
        <v>34357776668</v>
      </c>
      <c r="F37" s="6"/>
      <c r="G37" s="6">
        <v>33672193798</v>
      </c>
      <c r="H37" s="6"/>
      <c r="I37" s="6">
        <f t="shared" si="0"/>
        <v>685582870</v>
      </c>
      <c r="J37" s="6"/>
      <c r="K37" s="6">
        <v>23908</v>
      </c>
      <c r="L37" s="6"/>
      <c r="M37" s="6">
        <v>34357776668</v>
      </c>
      <c r="N37" s="6"/>
      <c r="O37" s="6">
        <v>33672193798</v>
      </c>
      <c r="P37" s="6"/>
      <c r="Q37" s="6">
        <f t="shared" si="1"/>
        <v>685582870</v>
      </c>
    </row>
    <row r="38" spans="1:17" x14ac:dyDescent="0.55000000000000004">
      <c r="A38" s="1" t="s">
        <v>68</v>
      </c>
      <c r="C38" s="6">
        <v>25461</v>
      </c>
      <c r="D38" s="6"/>
      <c r="E38" s="6">
        <v>34298965967</v>
      </c>
      <c r="F38" s="6"/>
      <c r="G38" s="6">
        <v>33562665991</v>
      </c>
      <c r="H38" s="6"/>
      <c r="I38" s="6">
        <f t="shared" si="0"/>
        <v>736299976</v>
      </c>
      <c r="J38" s="6"/>
      <c r="K38" s="6">
        <v>25461</v>
      </c>
      <c r="L38" s="6"/>
      <c r="M38" s="6">
        <v>34298965967</v>
      </c>
      <c r="N38" s="6"/>
      <c r="O38" s="6">
        <v>33562665991</v>
      </c>
      <c r="P38" s="6"/>
      <c r="Q38" s="6">
        <f t="shared" si="1"/>
        <v>736299976</v>
      </c>
    </row>
    <row r="39" spans="1:17" x14ac:dyDescent="0.55000000000000004">
      <c r="A39" s="1" t="s">
        <v>71</v>
      </c>
      <c r="C39" s="6">
        <v>10554</v>
      </c>
      <c r="D39" s="6"/>
      <c r="E39" s="6">
        <v>34781702639</v>
      </c>
      <c r="F39" s="6"/>
      <c r="G39" s="6">
        <v>34051757816</v>
      </c>
      <c r="H39" s="6"/>
      <c r="I39" s="6">
        <f t="shared" si="0"/>
        <v>729944823</v>
      </c>
      <c r="J39" s="6"/>
      <c r="K39" s="6">
        <v>10554</v>
      </c>
      <c r="L39" s="6"/>
      <c r="M39" s="6">
        <v>34781702639</v>
      </c>
      <c r="N39" s="6"/>
      <c r="O39" s="6">
        <v>34051757816</v>
      </c>
      <c r="P39" s="6"/>
      <c r="Q39" s="6">
        <f t="shared" si="1"/>
        <v>729944823</v>
      </c>
    </row>
    <row r="40" spans="1:17" x14ac:dyDescent="0.55000000000000004">
      <c r="A40" s="1" t="s">
        <v>74</v>
      </c>
      <c r="C40" s="6">
        <v>64795</v>
      </c>
      <c r="D40" s="6"/>
      <c r="E40" s="6">
        <v>111739077205</v>
      </c>
      <c r="F40" s="6"/>
      <c r="G40" s="6">
        <v>109455012255</v>
      </c>
      <c r="H40" s="6"/>
      <c r="I40" s="6">
        <f t="shared" si="0"/>
        <v>2284064950</v>
      </c>
      <c r="J40" s="6"/>
      <c r="K40" s="6">
        <v>64795</v>
      </c>
      <c r="L40" s="6"/>
      <c r="M40" s="6">
        <v>111739077205</v>
      </c>
      <c r="N40" s="6"/>
      <c r="O40" s="6">
        <v>109455012255</v>
      </c>
      <c r="P40" s="6"/>
      <c r="Q40" s="6">
        <f t="shared" si="1"/>
        <v>2284064950</v>
      </c>
    </row>
    <row r="41" spans="1:17" x14ac:dyDescent="0.55000000000000004">
      <c r="A41" s="1" t="s">
        <v>78</v>
      </c>
      <c r="C41" s="6">
        <v>4649</v>
      </c>
      <c r="D41" s="6"/>
      <c r="E41" s="6">
        <v>21896425010</v>
      </c>
      <c r="F41" s="6"/>
      <c r="G41" s="6">
        <v>21473239738</v>
      </c>
      <c r="H41" s="6"/>
      <c r="I41" s="6">
        <f t="shared" si="0"/>
        <v>423185272</v>
      </c>
      <c r="J41" s="6"/>
      <c r="K41" s="6">
        <v>4649</v>
      </c>
      <c r="L41" s="6"/>
      <c r="M41" s="6">
        <v>21896425010</v>
      </c>
      <c r="N41" s="6"/>
      <c r="O41" s="6">
        <v>21473239738</v>
      </c>
      <c r="P41" s="6"/>
      <c r="Q41" s="6">
        <f t="shared" si="1"/>
        <v>423185272</v>
      </c>
    </row>
    <row r="42" spans="1:17" x14ac:dyDescent="0.55000000000000004">
      <c r="A42" s="1" t="s">
        <v>81</v>
      </c>
      <c r="C42" s="6">
        <v>14500</v>
      </c>
      <c r="D42" s="6"/>
      <c r="E42" s="6">
        <v>65416347572</v>
      </c>
      <c r="F42" s="6"/>
      <c r="G42" s="6">
        <v>64185747496</v>
      </c>
      <c r="H42" s="6"/>
      <c r="I42" s="6">
        <f t="shared" si="0"/>
        <v>1230600076</v>
      </c>
      <c r="J42" s="6"/>
      <c r="K42" s="6">
        <v>14500</v>
      </c>
      <c r="L42" s="6"/>
      <c r="M42" s="6">
        <v>65416347572</v>
      </c>
      <c r="N42" s="6"/>
      <c r="O42" s="6">
        <v>64185747496</v>
      </c>
      <c r="P42" s="6"/>
      <c r="Q42" s="6">
        <f t="shared" si="1"/>
        <v>1230600076</v>
      </c>
    </row>
    <row r="43" spans="1:17" x14ac:dyDescent="0.55000000000000004">
      <c r="A43" s="1" t="s">
        <v>105</v>
      </c>
      <c r="C43" s="6">
        <v>10000</v>
      </c>
      <c r="D43" s="6"/>
      <c r="E43" s="6">
        <v>9998550000</v>
      </c>
      <c r="F43" s="6"/>
      <c r="G43" s="6">
        <v>9998550000</v>
      </c>
      <c r="H43" s="6"/>
      <c r="I43" s="6">
        <f t="shared" si="0"/>
        <v>0</v>
      </c>
      <c r="J43" s="6"/>
      <c r="K43" s="6">
        <v>10000</v>
      </c>
      <c r="L43" s="6"/>
      <c r="M43" s="6">
        <v>9998550000</v>
      </c>
      <c r="N43" s="6"/>
      <c r="O43" s="6">
        <v>9998550000</v>
      </c>
      <c r="P43" s="6"/>
      <c r="Q43" s="6">
        <f t="shared" si="1"/>
        <v>0</v>
      </c>
    </row>
    <row r="44" spans="1:17" x14ac:dyDescent="0.55000000000000004">
      <c r="A44" s="1" t="s">
        <v>108</v>
      </c>
      <c r="C44" s="6">
        <v>100000</v>
      </c>
      <c r="D44" s="6"/>
      <c r="E44" s="6">
        <v>99927500000</v>
      </c>
      <c r="F44" s="6"/>
      <c r="G44" s="6">
        <v>99927500000</v>
      </c>
      <c r="H44" s="6"/>
      <c r="I44" s="6">
        <f t="shared" si="0"/>
        <v>0</v>
      </c>
      <c r="J44" s="6"/>
      <c r="K44" s="6">
        <v>100000</v>
      </c>
      <c r="L44" s="6"/>
      <c r="M44" s="6">
        <v>99927500000</v>
      </c>
      <c r="N44" s="6"/>
      <c r="O44" s="6">
        <v>99927500000</v>
      </c>
      <c r="P44" s="6"/>
      <c r="Q44" s="6">
        <f t="shared" si="1"/>
        <v>0</v>
      </c>
    </row>
    <row r="45" spans="1:17" ht="24.75" thickBot="1" x14ac:dyDescent="0.6">
      <c r="A45" s="1" t="s">
        <v>36</v>
      </c>
      <c r="C45" s="6" t="s">
        <v>36</v>
      </c>
      <c r="D45" s="6"/>
      <c r="E45" s="16">
        <f>SUM(E8:E44)</f>
        <v>40467410080177</v>
      </c>
      <c r="F45" s="6"/>
      <c r="G45" s="16">
        <f>SUM(G8:G44)</f>
        <v>42306985384317</v>
      </c>
      <c r="H45" s="6"/>
      <c r="I45" s="16">
        <f>SUM(I8:I44)</f>
        <v>-1839575304140</v>
      </c>
      <c r="J45" s="6"/>
      <c r="K45" s="6" t="s">
        <v>36</v>
      </c>
      <c r="L45" s="6"/>
      <c r="M45" s="16">
        <f>SUM(M8:M44)</f>
        <v>40467410080177</v>
      </c>
      <c r="N45" s="6"/>
      <c r="O45" s="16">
        <f>SUM(O8:O44)</f>
        <v>42306985384317</v>
      </c>
      <c r="P45" s="6"/>
      <c r="Q45" s="16">
        <f>SUM(Q8:Q44)</f>
        <v>-1839575304140</v>
      </c>
    </row>
    <row r="46" spans="1:17" ht="24.75" thickTop="1" x14ac:dyDescent="0.5500000000000000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2"/>
  <sheetViews>
    <sheetView rightToLeft="1" topLeftCell="A7" workbookViewId="0">
      <selection activeCell="I31" sqref="I31"/>
    </sheetView>
  </sheetViews>
  <sheetFormatPr defaultRowHeight="24" x14ac:dyDescent="0.55000000000000004"/>
  <cols>
    <col min="1" max="1" width="38.85546875" style="1" bestFit="1" customWidth="1"/>
    <col min="2" max="2" width="1" style="1" customWidth="1"/>
    <col min="3" max="3" width="20" style="1" customWidth="1"/>
    <col min="4" max="4" width="1" style="1" customWidth="1"/>
    <col min="5" max="5" width="25" style="1" customWidth="1"/>
    <col min="6" max="6" width="1" style="1" customWidth="1"/>
    <col min="7" max="7" width="25" style="1" customWidth="1"/>
    <col min="8" max="8" width="1" style="1" customWidth="1"/>
    <col min="9" max="9" width="28" style="1" customWidth="1"/>
    <col min="10" max="10" width="1" style="1" customWidth="1"/>
    <col min="11" max="11" width="20" style="1" customWidth="1"/>
    <col min="12" max="12" width="1" style="1" customWidth="1"/>
    <col min="13" max="13" width="25" style="1" customWidth="1"/>
    <col min="14" max="14" width="1" style="1" customWidth="1"/>
    <col min="15" max="15" width="25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</row>
    <row r="3" spans="1:17" ht="24.75" x14ac:dyDescent="0.55000000000000004">
      <c r="A3" s="27" t="s">
        <v>186</v>
      </c>
      <c r="B3" s="27" t="s">
        <v>186</v>
      </c>
      <c r="C3" s="27" t="s">
        <v>186</v>
      </c>
      <c r="D3" s="27" t="s">
        <v>186</v>
      </c>
      <c r="E3" s="27" t="s">
        <v>186</v>
      </c>
      <c r="F3" s="27" t="s">
        <v>186</v>
      </c>
      <c r="G3" s="27" t="s">
        <v>186</v>
      </c>
      <c r="H3" s="27" t="s">
        <v>186</v>
      </c>
      <c r="I3" s="27" t="s">
        <v>186</v>
      </c>
      <c r="J3" s="27" t="s">
        <v>186</v>
      </c>
      <c r="K3" s="27" t="s">
        <v>186</v>
      </c>
      <c r="L3" s="27" t="s">
        <v>186</v>
      </c>
      <c r="M3" s="27" t="s">
        <v>186</v>
      </c>
      <c r="N3" s="27" t="s">
        <v>186</v>
      </c>
      <c r="O3" s="27" t="s">
        <v>186</v>
      </c>
      <c r="P3" s="27" t="s">
        <v>186</v>
      </c>
      <c r="Q3" s="27" t="s">
        <v>186</v>
      </c>
    </row>
    <row r="4" spans="1:17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</row>
    <row r="6" spans="1:17" ht="24.75" x14ac:dyDescent="0.55000000000000004">
      <c r="A6" s="26" t="s">
        <v>3</v>
      </c>
      <c r="C6" s="26" t="s">
        <v>188</v>
      </c>
      <c r="D6" s="26" t="s">
        <v>188</v>
      </c>
      <c r="E6" s="26" t="s">
        <v>188</v>
      </c>
      <c r="F6" s="26" t="s">
        <v>188</v>
      </c>
      <c r="G6" s="26" t="s">
        <v>188</v>
      </c>
      <c r="H6" s="26" t="s">
        <v>188</v>
      </c>
      <c r="I6" s="26" t="s">
        <v>188</v>
      </c>
      <c r="K6" s="26" t="s">
        <v>189</v>
      </c>
      <c r="L6" s="26" t="s">
        <v>189</v>
      </c>
      <c r="M6" s="26" t="s">
        <v>189</v>
      </c>
      <c r="N6" s="26" t="s">
        <v>189</v>
      </c>
      <c r="O6" s="26" t="s">
        <v>189</v>
      </c>
      <c r="P6" s="26" t="s">
        <v>189</v>
      </c>
      <c r="Q6" s="26" t="s">
        <v>189</v>
      </c>
    </row>
    <row r="7" spans="1:17" ht="24.75" x14ac:dyDescent="0.55000000000000004">
      <c r="A7" s="26" t="s">
        <v>3</v>
      </c>
      <c r="C7" s="26" t="s">
        <v>7</v>
      </c>
      <c r="E7" s="26" t="s">
        <v>201</v>
      </c>
      <c r="G7" s="26" t="s">
        <v>202</v>
      </c>
      <c r="I7" s="26" t="s">
        <v>204</v>
      </c>
      <c r="K7" s="26" t="s">
        <v>7</v>
      </c>
      <c r="M7" s="26" t="s">
        <v>201</v>
      </c>
      <c r="O7" s="26" t="s">
        <v>202</v>
      </c>
      <c r="Q7" s="26" t="s">
        <v>204</v>
      </c>
    </row>
    <row r="8" spans="1:17" x14ac:dyDescent="0.55000000000000004">
      <c r="A8" s="1" t="s">
        <v>16</v>
      </c>
      <c r="C8" s="6">
        <v>38440000</v>
      </c>
      <c r="D8" s="6"/>
      <c r="E8" s="6">
        <v>2322248740484</v>
      </c>
      <c r="F8" s="6"/>
      <c r="G8" s="6">
        <v>2436973857454</v>
      </c>
      <c r="H8" s="6"/>
      <c r="I8" s="6">
        <f>E8-G8</f>
        <v>-114725116970</v>
      </c>
      <c r="J8" s="6"/>
      <c r="K8" s="6">
        <v>38440000</v>
      </c>
      <c r="L8" s="6"/>
      <c r="M8" s="6">
        <v>2322248740484</v>
      </c>
      <c r="N8" s="6"/>
      <c r="O8" s="6">
        <v>2436973857454</v>
      </c>
      <c r="P8" s="6"/>
      <c r="Q8" s="6">
        <f>M8-O8</f>
        <v>-114725116970</v>
      </c>
    </row>
    <row r="9" spans="1:17" x14ac:dyDescent="0.55000000000000004">
      <c r="A9" s="1" t="s">
        <v>20</v>
      </c>
      <c r="C9" s="6">
        <v>2212372</v>
      </c>
      <c r="D9" s="6"/>
      <c r="E9" s="6">
        <v>70381195361</v>
      </c>
      <c r="F9" s="6"/>
      <c r="G9" s="6">
        <v>69709368687</v>
      </c>
      <c r="H9" s="6"/>
      <c r="I9" s="6">
        <f t="shared" ref="I9:I24" si="0">E9-G9</f>
        <v>671826674</v>
      </c>
      <c r="J9" s="6"/>
      <c r="K9" s="6">
        <v>2212372</v>
      </c>
      <c r="L9" s="6"/>
      <c r="M9" s="6">
        <v>70381195361</v>
      </c>
      <c r="N9" s="6"/>
      <c r="O9" s="6">
        <v>69709368687</v>
      </c>
      <c r="P9" s="6"/>
      <c r="Q9" s="6">
        <f t="shared" ref="Q9:Q24" si="1">M9-O9</f>
        <v>671826674</v>
      </c>
    </row>
    <row r="10" spans="1:17" s="23" customFormat="1" x14ac:dyDescent="0.55000000000000004">
      <c r="A10" s="23" t="s">
        <v>28</v>
      </c>
      <c r="C10" s="24">
        <v>480035045</v>
      </c>
      <c r="D10" s="24"/>
      <c r="E10" s="24">
        <v>2484181357875</v>
      </c>
      <c r="F10" s="24"/>
      <c r="G10" s="24">
        <v>2484181357875</v>
      </c>
      <c r="H10" s="24"/>
      <c r="I10" s="24">
        <f t="shared" si="0"/>
        <v>0</v>
      </c>
      <c r="J10" s="24"/>
      <c r="K10" s="24">
        <v>480035045</v>
      </c>
      <c r="L10" s="24"/>
      <c r="M10" s="24">
        <v>2484181357875</v>
      </c>
      <c r="N10" s="24"/>
      <c r="O10" s="24">
        <v>2484181357875</v>
      </c>
      <c r="P10" s="24"/>
      <c r="Q10" s="6">
        <f t="shared" si="1"/>
        <v>0</v>
      </c>
    </row>
    <row r="11" spans="1:17" x14ac:dyDescent="0.55000000000000004">
      <c r="A11" s="1" t="s">
        <v>22</v>
      </c>
      <c r="C11" s="6">
        <v>24930724</v>
      </c>
      <c r="D11" s="6"/>
      <c r="E11" s="6">
        <v>300468441669</v>
      </c>
      <c r="F11" s="6"/>
      <c r="G11" s="6">
        <v>322673257928</v>
      </c>
      <c r="H11" s="6"/>
      <c r="I11" s="6">
        <f t="shared" si="0"/>
        <v>-22204816259</v>
      </c>
      <c r="J11" s="6"/>
      <c r="K11" s="6">
        <v>24930724</v>
      </c>
      <c r="L11" s="6"/>
      <c r="M11" s="6">
        <v>300468441669</v>
      </c>
      <c r="N11" s="6"/>
      <c r="O11" s="6">
        <v>322673257928</v>
      </c>
      <c r="P11" s="6"/>
      <c r="Q11" s="6">
        <f t="shared" si="1"/>
        <v>-22204816259</v>
      </c>
    </row>
    <row r="12" spans="1:17" x14ac:dyDescent="0.55000000000000004">
      <c r="A12" s="1" t="s">
        <v>19</v>
      </c>
      <c r="C12" s="6">
        <v>5746973641</v>
      </c>
      <c r="D12" s="6"/>
      <c r="E12" s="6">
        <v>119250460591416</v>
      </c>
      <c r="F12" s="6"/>
      <c r="G12" s="6">
        <v>119200653196796</v>
      </c>
      <c r="H12" s="6"/>
      <c r="I12" s="6">
        <f t="shared" si="0"/>
        <v>49807394620</v>
      </c>
      <c r="J12" s="6"/>
      <c r="K12" s="6">
        <v>5746973641</v>
      </c>
      <c r="L12" s="6"/>
      <c r="M12" s="6">
        <v>119250460591416</v>
      </c>
      <c r="N12" s="6"/>
      <c r="O12" s="6">
        <v>119200653196796</v>
      </c>
      <c r="P12" s="6"/>
      <c r="Q12" s="6">
        <f t="shared" si="1"/>
        <v>49807394620</v>
      </c>
    </row>
    <row r="13" spans="1:17" x14ac:dyDescent="0.55000000000000004">
      <c r="A13" s="23" t="s">
        <v>30</v>
      </c>
      <c r="B13" s="23"/>
      <c r="C13" s="24">
        <v>335138</v>
      </c>
      <c r="D13" s="24"/>
      <c r="E13" s="24">
        <v>20971014077</v>
      </c>
      <c r="F13" s="24"/>
      <c r="G13" s="24">
        <v>20971014077</v>
      </c>
      <c r="H13" s="24"/>
      <c r="I13" s="24">
        <f t="shared" si="0"/>
        <v>0</v>
      </c>
      <c r="J13" s="24"/>
      <c r="K13" s="24">
        <v>335138</v>
      </c>
      <c r="L13" s="24"/>
      <c r="M13" s="24">
        <v>20971014077</v>
      </c>
      <c r="N13" s="24"/>
      <c r="O13" s="24">
        <v>20971014077</v>
      </c>
      <c r="P13" s="24"/>
      <c r="Q13" s="6">
        <f t="shared" si="1"/>
        <v>0</v>
      </c>
    </row>
    <row r="14" spans="1:17" x14ac:dyDescent="0.55000000000000004">
      <c r="A14" s="1" t="s">
        <v>31</v>
      </c>
      <c r="C14" s="6">
        <v>39747041</v>
      </c>
      <c r="D14" s="6"/>
      <c r="E14" s="6">
        <v>352898569960</v>
      </c>
      <c r="F14" s="6"/>
      <c r="G14" s="6">
        <v>373213842367</v>
      </c>
      <c r="H14" s="6"/>
      <c r="I14" s="6">
        <f t="shared" si="0"/>
        <v>-20315272407</v>
      </c>
      <c r="J14" s="6"/>
      <c r="K14" s="6">
        <v>39747041</v>
      </c>
      <c r="L14" s="6"/>
      <c r="M14" s="6">
        <v>352898569960</v>
      </c>
      <c r="N14" s="6"/>
      <c r="O14" s="6">
        <v>373213842367</v>
      </c>
      <c r="P14" s="6"/>
      <c r="Q14" s="6">
        <f t="shared" si="1"/>
        <v>-20315272407</v>
      </c>
    </row>
    <row r="15" spans="1:17" x14ac:dyDescent="0.55000000000000004">
      <c r="A15" s="1" t="s">
        <v>26</v>
      </c>
      <c r="C15" s="6">
        <v>26970546</v>
      </c>
      <c r="D15" s="6"/>
      <c r="E15" s="6">
        <v>362376330440</v>
      </c>
      <c r="F15" s="6"/>
      <c r="G15" s="6">
        <v>394283422627</v>
      </c>
      <c r="H15" s="6"/>
      <c r="I15" s="6">
        <f t="shared" si="0"/>
        <v>-31907092187</v>
      </c>
      <c r="J15" s="6"/>
      <c r="K15" s="6">
        <v>26970546</v>
      </c>
      <c r="L15" s="6"/>
      <c r="M15" s="6">
        <v>362376330440</v>
      </c>
      <c r="N15" s="6"/>
      <c r="O15" s="6">
        <v>394283422627</v>
      </c>
      <c r="P15" s="6"/>
      <c r="Q15" s="6">
        <f t="shared" si="1"/>
        <v>-31907092187</v>
      </c>
    </row>
    <row r="16" spans="1:17" x14ac:dyDescent="0.55000000000000004">
      <c r="A16" s="25" t="s">
        <v>21</v>
      </c>
      <c r="B16" s="25"/>
      <c r="C16" s="6">
        <v>200000</v>
      </c>
      <c r="D16" s="6"/>
      <c r="E16" s="6">
        <v>1730683696</v>
      </c>
      <c r="F16" s="6"/>
      <c r="G16" s="6">
        <v>2059656015</v>
      </c>
      <c r="H16" s="6"/>
      <c r="I16" s="6">
        <f t="shared" si="0"/>
        <v>-328972319</v>
      </c>
      <c r="J16" s="6"/>
      <c r="K16" s="6">
        <v>200000</v>
      </c>
      <c r="L16" s="6"/>
      <c r="M16" s="6">
        <v>1730683696</v>
      </c>
      <c r="N16" s="6"/>
      <c r="O16" s="6">
        <v>2059656015</v>
      </c>
      <c r="P16" s="6"/>
      <c r="Q16" s="6">
        <f t="shared" si="1"/>
        <v>-328972319</v>
      </c>
    </row>
    <row r="17" spans="1:17" x14ac:dyDescent="0.55000000000000004">
      <c r="A17" s="1" t="s">
        <v>23</v>
      </c>
      <c r="C17" s="6">
        <v>74258643</v>
      </c>
      <c r="D17" s="6"/>
      <c r="E17" s="6">
        <v>806481121265</v>
      </c>
      <c r="F17" s="6"/>
      <c r="G17" s="6">
        <v>856056279840</v>
      </c>
      <c r="H17" s="6"/>
      <c r="I17" s="6">
        <f t="shared" si="0"/>
        <v>-49575158575</v>
      </c>
      <c r="J17" s="6"/>
      <c r="K17" s="6">
        <v>74258643</v>
      </c>
      <c r="L17" s="6"/>
      <c r="M17" s="6">
        <v>806481121265</v>
      </c>
      <c r="N17" s="6"/>
      <c r="O17" s="6">
        <v>856056279840</v>
      </c>
      <c r="P17" s="6"/>
      <c r="Q17" s="6">
        <f t="shared" si="1"/>
        <v>-49575158575</v>
      </c>
    </row>
    <row r="18" spans="1:17" x14ac:dyDescent="0.55000000000000004">
      <c r="A18" s="1" t="s">
        <v>25</v>
      </c>
      <c r="C18" s="6">
        <v>9440228</v>
      </c>
      <c r="D18" s="6"/>
      <c r="E18" s="6">
        <v>182671396812</v>
      </c>
      <c r="F18" s="6"/>
      <c r="G18" s="6">
        <v>231327896473</v>
      </c>
      <c r="H18" s="6"/>
      <c r="I18" s="6">
        <f t="shared" si="0"/>
        <v>-48656499661</v>
      </c>
      <c r="J18" s="6"/>
      <c r="K18" s="6">
        <v>9440228</v>
      </c>
      <c r="L18" s="6"/>
      <c r="M18" s="6">
        <v>182671396812</v>
      </c>
      <c r="N18" s="6"/>
      <c r="O18" s="6">
        <v>231327896473</v>
      </c>
      <c r="P18" s="6"/>
      <c r="Q18" s="6">
        <f t="shared" si="1"/>
        <v>-48656499661</v>
      </c>
    </row>
    <row r="19" spans="1:17" x14ac:dyDescent="0.55000000000000004">
      <c r="A19" s="1" t="s">
        <v>24</v>
      </c>
      <c r="C19" s="6">
        <v>86800358</v>
      </c>
      <c r="D19" s="6"/>
      <c r="E19" s="6">
        <v>1816987145653</v>
      </c>
      <c r="F19" s="6"/>
      <c r="G19" s="6">
        <v>1903207021338</v>
      </c>
      <c r="H19" s="6"/>
      <c r="I19" s="6">
        <f t="shared" si="0"/>
        <v>-86219875685</v>
      </c>
      <c r="J19" s="6"/>
      <c r="K19" s="6">
        <v>86800358</v>
      </c>
      <c r="L19" s="6"/>
      <c r="M19" s="6">
        <v>1816987145653</v>
      </c>
      <c r="N19" s="6"/>
      <c r="O19" s="6">
        <v>1903207021338</v>
      </c>
      <c r="P19" s="6"/>
      <c r="Q19" s="6">
        <f t="shared" si="1"/>
        <v>-86219875685</v>
      </c>
    </row>
    <row r="20" spans="1:17" x14ac:dyDescent="0.55000000000000004">
      <c r="A20" s="1" t="s">
        <v>33</v>
      </c>
      <c r="C20" s="6">
        <v>600000</v>
      </c>
      <c r="D20" s="6"/>
      <c r="E20" s="6">
        <v>19289742511</v>
      </c>
      <c r="F20" s="6"/>
      <c r="G20" s="6">
        <v>18980440499</v>
      </c>
      <c r="H20" s="6"/>
      <c r="I20" s="6">
        <f t="shared" si="0"/>
        <v>309302012</v>
      </c>
      <c r="J20" s="6"/>
      <c r="K20" s="6">
        <v>600000</v>
      </c>
      <c r="L20" s="6"/>
      <c r="M20" s="6">
        <v>19289742511</v>
      </c>
      <c r="N20" s="6"/>
      <c r="O20" s="6">
        <v>18980440499</v>
      </c>
      <c r="P20" s="6"/>
      <c r="Q20" s="6">
        <f t="shared" si="1"/>
        <v>309302012</v>
      </c>
    </row>
    <row r="21" spans="1:17" x14ac:dyDescent="0.55000000000000004">
      <c r="A21" s="1" t="s">
        <v>15</v>
      </c>
      <c r="C21" s="6">
        <v>257208981</v>
      </c>
      <c r="D21" s="6"/>
      <c r="E21" s="6">
        <v>51890557797360</v>
      </c>
      <c r="F21" s="6"/>
      <c r="G21" s="6">
        <v>51124927201766</v>
      </c>
      <c r="H21" s="6"/>
      <c r="I21" s="6">
        <f t="shared" si="0"/>
        <v>765630595594</v>
      </c>
      <c r="J21" s="6"/>
      <c r="K21" s="6">
        <v>257208981</v>
      </c>
      <c r="L21" s="6"/>
      <c r="M21" s="6">
        <v>51890557797360</v>
      </c>
      <c r="N21" s="6"/>
      <c r="O21" s="6">
        <v>51124927201766</v>
      </c>
      <c r="P21" s="6"/>
      <c r="Q21" s="6">
        <f t="shared" si="1"/>
        <v>765630595594</v>
      </c>
    </row>
    <row r="22" spans="1:17" x14ac:dyDescent="0.55000000000000004">
      <c r="A22" s="1" t="s">
        <v>32</v>
      </c>
      <c r="C22" s="6">
        <v>6700000</v>
      </c>
      <c r="D22" s="6"/>
      <c r="E22" s="6">
        <v>112240750987</v>
      </c>
      <c r="F22" s="6"/>
      <c r="G22" s="6">
        <v>111440301024</v>
      </c>
      <c r="H22" s="6"/>
      <c r="I22" s="6">
        <f t="shared" si="0"/>
        <v>800449963</v>
      </c>
      <c r="J22" s="6"/>
      <c r="K22" s="6">
        <v>6700000</v>
      </c>
      <c r="L22" s="6"/>
      <c r="M22" s="6">
        <v>112240750987</v>
      </c>
      <c r="N22" s="6"/>
      <c r="O22" s="6">
        <v>111440301024</v>
      </c>
      <c r="P22" s="6"/>
      <c r="Q22" s="6">
        <f t="shared" si="1"/>
        <v>800449963</v>
      </c>
    </row>
    <row r="23" spans="1:17" x14ac:dyDescent="0.55000000000000004">
      <c r="A23" s="1" t="s">
        <v>27</v>
      </c>
      <c r="C23" s="6">
        <v>57401919</v>
      </c>
      <c r="D23" s="6"/>
      <c r="E23" s="6">
        <v>601509477525</v>
      </c>
      <c r="F23" s="6"/>
      <c r="G23" s="6">
        <v>637632472870</v>
      </c>
      <c r="H23" s="6"/>
      <c r="I23" s="6">
        <f t="shared" si="0"/>
        <v>-36122995345</v>
      </c>
      <c r="J23" s="6"/>
      <c r="K23" s="6">
        <v>57401919</v>
      </c>
      <c r="L23" s="6"/>
      <c r="M23" s="6">
        <v>601509477525</v>
      </c>
      <c r="N23" s="6"/>
      <c r="O23" s="6">
        <v>637632472870</v>
      </c>
      <c r="P23" s="6"/>
      <c r="Q23" s="6">
        <f t="shared" si="1"/>
        <v>-36122995345</v>
      </c>
    </row>
    <row r="24" spans="1:17" x14ac:dyDescent="0.55000000000000004">
      <c r="A24" s="1" t="s">
        <v>18</v>
      </c>
      <c r="C24" s="6">
        <v>52264042</v>
      </c>
      <c r="D24" s="6"/>
      <c r="E24" s="6">
        <v>994012713288</v>
      </c>
      <c r="F24" s="6"/>
      <c r="G24" s="6">
        <v>1065446008238</v>
      </c>
      <c r="H24" s="6"/>
      <c r="I24" s="6">
        <f t="shared" si="0"/>
        <v>-71433294950</v>
      </c>
      <c r="J24" s="6"/>
      <c r="K24" s="6">
        <v>52264042</v>
      </c>
      <c r="L24" s="6"/>
      <c r="M24" s="6">
        <v>994012713288</v>
      </c>
      <c r="N24" s="6"/>
      <c r="O24" s="6">
        <v>1065446008238</v>
      </c>
      <c r="P24" s="6"/>
      <c r="Q24" s="6">
        <f t="shared" si="1"/>
        <v>-71433294950</v>
      </c>
    </row>
    <row r="25" spans="1:17" ht="24.75" x14ac:dyDescent="0.6">
      <c r="A25" s="2" t="s">
        <v>36</v>
      </c>
      <c r="C25" s="1" t="s">
        <v>36</v>
      </c>
      <c r="E25" s="4">
        <f>SUM(E8:E24)</f>
        <v>181589467070379</v>
      </c>
      <c r="G25" s="4">
        <f>SUM(G8:G24)</f>
        <v>181253736595874</v>
      </c>
      <c r="I25" s="13">
        <f>SUM(I8:I24)</f>
        <v>335730474505</v>
      </c>
      <c r="K25" s="1" t="s">
        <v>36</v>
      </c>
      <c r="M25" s="13">
        <f>SUM(M8:M24)</f>
        <v>181589467070379</v>
      </c>
      <c r="N25" s="7"/>
      <c r="O25" s="13">
        <f>SUM(O8:O24)</f>
        <v>181253736595874</v>
      </c>
      <c r="P25" s="7"/>
      <c r="Q25" s="13">
        <f>SUM(Q8:Q24)</f>
        <v>335730474505</v>
      </c>
    </row>
    <row r="26" spans="1:17" ht="24.75" thickTop="1" x14ac:dyDescent="0.55000000000000004">
      <c r="Q26" s="3"/>
    </row>
    <row r="27" spans="1:17" x14ac:dyDescent="0.55000000000000004">
      <c r="Q27" s="3"/>
    </row>
    <row r="28" spans="1:17" x14ac:dyDescent="0.55000000000000004">
      <c r="O28" s="3"/>
      <c r="Q28" s="3"/>
    </row>
    <row r="29" spans="1:17" x14ac:dyDescent="0.55000000000000004">
      <c r="O29" s="3"/>
      <c r="Q29" s="3"/>
    </row>
    <row r="30" spans="1:17" x14ac:dyDescent="0.55000000000000004">
      <c r="Q30" s="17"/>
    </row>
    <row r="32" spans="1:17" x14ac:dyDescent="0.55000000000000004">
      <c r="Q32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 واحدهای صندوق</vt:lpstr>
      <vt:lpstr>اوراق </vt:lpstr>
      <vt:lpstr>سپرده</vt:lpstr>
      <vt:lpstr>جمع درآمدها</vt:lpstr>
      <vt:lpstr>سودسپرده بانکی</vt:lpstr>
      <vt:lpstr>سود اوراق بهادار </vt:lpstr>
      <vt:lpstr>درآمد ناشی از تغییر قیمت اوراق</vt:lpstr>
      <vt:lpstr>درآمد ناشی از فروش</vt:lpstr>
      <vt:lpstr>درآمد سود سهام</vt:lpstr>
      <vt:lpstr>درآمد سپرده بانکی</vt:lpstr>
      <vt:lpstr>سایر درآمدها</vt:lpstr>
      <vt:lpstr>سرمایه‌گذاری در سهام</vt:lpstr>
      <vt:lpstr>سرمایه‌گذاری در اوراق بهادار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2025-07-30T14:20:22Z</dcterms:modified>
</cp:coreProperties>
</file>