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EF0CF947-8AF1-4597-8012-1D38E9E297B4}" xr6:coauthVersionLast="47" xr6:coauthVersionMax="47" xr10:uidLastSave="{00000000-0000-0000-0000-000000000000}"/>
  <bookViews>
    <workbookView xWindow="-120" yWindow="-120" windowWidth="29040" windowHeight="15720" tabRatio="981" activeTab="4" xr2:uid="{00000000-000D-0000-FFFF-FFFF00000000}"/>
  </bookViews>
  <sheets>
    <sheet name="سهام" sheetId="1" r:id="rId1"/>
    <sheet name="واحدهای صندوق" sheetId="17" r:id="rId2"/>
    <sheet name="اوراق " sheetId="3" r:id="rId3"/>
    <sheet name="سپرده" sheetId="6" r:id="rId4"/>
    <sheet name="مبالغ تخصیص اوراق" sheetId="20" r:id="rId5"/>
    <sheet name=" درآمدها" sheetId="15" r:id="rId6"/>
    <sheet name="سودسپرده بانکی" sheetId="7" r:id="rId7"/>
    <sheet name="درآمد ناشی از تغییر قیمت اوراق" sheetId="9" r:id="rId8"/>
    <sheet name="درآمد ناشی از فروش" sheetId="10" r:id="rId9"/>
    <sheet name="درآمد سود سهام" sheetId="8" r:id="rId10"/>
    <sheet name="درآمد سپرده بانکی" sheetId="13" r:id="rId11"/>
    <sheet name="سایر درآمدها" sheetId="14" r:id="rId12"/>
    <sheet name="سود اوراق بهادار" sheetId="18" r:id="rId13"/>
    <sheet name="سرمایه‌گذاری در سهام" sheetId="11" r:id="rId14"/>
    <sheet name="سرمایه‌گذاری در اوراق بهادار" sheetId="12" r:id="rId15"/>
  </sheets>
  <definedNames>
    <definedName name="_xlnm._FilterDatabase" localSheetId="14" hidden="1">'سرمایه‌گذاری در اوراق بهادار'!$A$6:$Q$7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6" i="3" l="1"/>
  <c r="G11" i="15"/>
  <c r="E11" i="15"/>
  <c r="C11" i="15"/>
  <c r="E8" i="15" s="1"/>
  <c r="E7" i="15"/>
  <c r="C10" i="14"/>
  <c r="K67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8" i="13"/>
  <c r="G6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8" i="13"/>
  <c r="Q9" i="12"/>
  <c r="Q25" i="12" s="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I9" i="12"/>
  <c r="I25" i="12" s="1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8" i="12"/>
  <c r="O25" i="12"/>
  <c r="M25" i="12"/>
  <c r="K25" i="12"/>
  <c r="Q8" i="12"/>
  <c r="C25" i="12"/>
  <c r="E25" i="12"/>
  <c r="G25" i="12"/>
  <c r="S20" i="11"/>
  <c r="U2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8" i="11"/>
  <c r="K2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8" i="11"/>
  <c r="C28" i="11"/>
  <c r="E28" i="11"/>
  <c r="G28" i="11"/>
  <c r="I28" i="11"/>
  <c r="M28" i="11"/>
  <c r="O28" i="11"/>
  <c r="Q28" i="11"/>
  <c r="S28" i="11"/>
  <c r="S9" i="11"/>
  <c r="S10" i="11"/>
  <c r="S11" i="11"/>
  <c r="S12" i="11"/>
  <c r="S13" i="11"/>
  <c r="S14" i="11"/>
  <c r="S15" i="11"/>
  <c r="S16" i="11"/>
  <c r="S17" i="11"/>
  <c r="S18" i="11"/>
  <c r="S19" i="11"/>
  <c r="S21" i="11"/>
  <c r="S22" i="11"/>
  <c r="S23" i="11"/>
  <c r="S24" i="11"/>
  <c r="S25" i="11"/>
  <c r="S26" i="11"/>
  <c r="S2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8" i="11"/>
  <c r="I28" i="10"/>
  <c r="M28" i="10"/>
  <c r="O2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8" i="10"/>
  <c r="E28" i="10"/>
  <c r="G2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8" i="10"/>
  <c r="E43" i="9"/>
  <c r="G43" i="9"/>
  <c r="I43" i="9"/>
  <c r="M43" i="9"/>
  <c r="O43" i="9"/>
  <c r="Q4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8" i="9"/>
  <c r="C67" i="7"/>
  <c r="E67" i="7"/>
  <c r="G67" i="7"/>
  <c r="I67" i="7"/>
  <c r="K67" i="7"/>
  <c r="M67" i="7"/>
  <c r="K16" i="18"/>
  <c r="C16" i="18"/>
  <c r="E16" i="18"/>
  <c r="G16" i="18"/>
  <c r="I16" i="18"/>
  <c r="M16" i="18"/>
  <c r="E10" i="15" l="1"/>
  <c r="E9" i="15"/>
  <c r="Q28" i="10"/>
  <c r="Y24" i="17"/>
  <c r="W24" i="17"/>
  <c r="U24" i="17"/>
  <c r="O24" i="17"/>
  <c r="K24" i="17"/>
  <c r="G24" i="17"/>
  <c r="E24" i="17"/>
  <c r="Y12" i="1"/>
  <c r="E10" i="14" l="1"/>
  <c r="I67" i="13"/>
  <c r="E67" i="13"/>
  <c r="S11" i="8"/>
  <c r="Q11" i="8"/>
  <c r="O11" i="8"/>
  <c r="M11" i="8"/>
  <c r="K11" i="8"/>
  <c r="I11" i="8"/>
  <c r="I73" i="6"/>
  <c r="G73" i="6"/>
  <c r="E73" i="6"/>
  <c r="C73" i="6"/>
  <c r="AI26" i="3"/>
  <c r="AG26" i="3"/>
  <c r="AA26" i="3"/>
  <c r="W26" i="3"/>
  <c r="S26" i="3"/>
  <c r="Q26" i="3"/>
  <c r="W12" i="1"/>
  <c r="U12" i="1"/>
  <c r="O12" i="1"/>
  <c r="K12" i="1"/>
  <c r="G12" i="1"/>
  <c r="E12" i="1"/>
</calcChain>
</file>

<file path=xl/sharedStrings.xml><?xml version="1.0" encoding="utf-8"?>
<sst xmlns="http://schemas.openxmlformats.org/spreadsheetml/2006/main" count="1717" uniqueCount="265">
  <si>
    <t>صندوق سرمایه‌گذاری اختصاصی بازارگردانی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</si>
  <si>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</si>
  <si>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</si>
  <si>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</si>
  <si>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</si>
  <si>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</si>
  <si>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</si>
  <si>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</si>
  <si>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</si>
  <si>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</si>
  <si>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</si>
  <si>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</si>
  <si>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</si>
  <si>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</si>
  <si>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</si>
  <si>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</si>
  <si>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</si>
  <si>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</si>
  <si>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</si>
  <si>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</si>
  <si>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</si>
  <si>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0.07%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</si>
  <si>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</si>
  <si>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</si>
  <si>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</si>
  <si>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</si>
  <si>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</si>
  <si>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</si>
  <si>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</si>
  <si>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</si>
  <si>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0.50%</t>
  </si>
  <si>
    <t>ص.س.درآمد ثابت کیمیا-د</t>
  </si>
  <si>
    <t>صندوق س یاقوت آگاه-ثابت</t>
  </si>
  <si>
    <t>صندوق س. لبخند فارابی-د</t>
  </si>
  <si>
    <t>معدنکاران نسوز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</si>
  <si>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</si>
  <si>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</si>
  <si>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</si>
  <si>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</si>
  <si>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</si>
  <si>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</si>
  <si>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</si>
  <si>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</si>
  <si>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</si>
  <si>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</si>
  <si>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</si>
  <si>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</si>
  <si>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</si>
  <si>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</si>
  <si>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سلف میلگرد درپاد تبریز</t>
  </si>
  <si>
    <t>1403/08/22</t>
  </si>
  <si>
    <t>1404/08/22</t>
  </si>
  <si>
    <t>0.02%</t>
  </si>
  <si>
    <t>سلف موازی گروه صنعتی پاکشو</t>
  </si>
  <si>
    <t>1403/10/12</t>
  </si>
  <si>
    <t>1405/04/12</t>
  </si>
  <si>
    <t>0.12%</t>
  </si>
  <si>
    <t>سلف موازی پدیده شیمی قرن</t>
  </si>
  <si>
    <t>1403/10/16</t>
  </si>
  <si>
    <t>1405/04/16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</si>
  <si>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</si>
  <si>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</si>
  <si>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</si>
  <si>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</si>
  <si>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</si>
  <si>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</si>
  <si>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</si>
  <si>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</si>
  <si>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</si>
  <si>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0.23%</t>
  </si>
  <si>
    <t>سلف شیرفرادما سولیکو</t>
  </si>
  <si>
    <t>1403/12/14</t>
  </si>
  <si>
    <t>1405/06/14</t>
  </si>
  <si>
    <t>0.05%</t>
  </si>
  <si>
    <t>سلف موازی هیدروکربن آفتاب054</t>
  </si>
  <si>
    <t>1403/12/21</t>
  </si>
  <si>
    <t>1405/12/20</t>
  </si>
  <si>
    <t>0.14%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</si>
  <si>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</si>
  <si>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</si>
  <si>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</si>
  <si>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</si>
  <si>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</si>
  <si>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</si>
  <si>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</si>
  <si>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</si>
  <si>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</si>
  <si>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0.01%</t>
  </si>
  <si>
    <t>اجاره اهداف مفید 14070531</t>
  </si>
  <si>
    <t>1403/05/31</t>
  </si>
  <si>
    <t>1407/05/31</t>
  </si>
  <si>
    <t>0.40%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</si>
  <si>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</si>
  <si>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</si>
  <si>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</si>
  <si>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</si>
  <si>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</si>
  <si>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</si>
  <si>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صکوک مرابحه پاکشو603-3ماهه23%</t>
  </si>
  <si>
    <t>1404/03/07</t>
  </si>
  <si>
    <t>1406/03/07</t>
  </si>
  <si>
    <t>مرابحه طبیعت سبز-مفید070311</t>
  </si>
  <si>
    <t>1404/03/11</t>
  </si>
  <si>
    <t>1407/03/11</t>
  </si>
  <si>
    <t>0.20%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</si>
  <si>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</si>
  <si>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</si>
  <si>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</si>
  <si>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</si>
  <si>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</si>
  <si>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</si>
  <si>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</si>
  <si>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0.00%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</si>
  <si>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</si>
  <si>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</si>
  <si>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</si>
  <si>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</si>
  <si>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</si>
  <si>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</si>
  <si>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</si>
  <si>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</si>
  <si>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0.08%</t>
  </si>
  <si>
    <t>100910810707074862</t>
  </si>
  <si>
    <t>7.92%</t>
  </si>
  <si>
    <t>100910810707074863</t>
  </si>
  <si>
    <t>0.15%</t>
  </si>
  <si>
    <t>100910810707074864</t>
  </si>
  <si>
    <t>100910810707075208</t>
  </si>
  <si>
    <t>1009-10-810-707075307</t>
  </si>
  <si>
    <t>100910810707075592</t>
  </si>
  <si>
    <t>0.03%</t>
  </si>
  <si>
    <t>100910810707075627</t>
  </si>
  <si>
    <t>100910810707075652</t>
  </si>
  <si>
    <t>100910810707075754</t>
  </si>
  <si>
    <t>100910810707075805</t>
  </si>
  <si>
    <t>100910810707075678</t>
  </si>
  <si>
    <t>100910810707075961</t>
  </si>
  <si>
    <t>0.19%</t>
  </si>
  <si>
    <t>100910810707076168</t>
  </si>
  <si>
    <t>بانک تجارت کار</t>
  </si>
  <si>
    <t>0279004063978</t>
  </si>
  <si>
    <t>100910810707076160</t>
  </si>
  <si>
    <t>0.38%</t>
  </si>
  <si>
    <t>100910810707076281</t>
  </si>
  <si>
    <t>100910810707076304</t>
  </si>
  <si>
    <t>100910810707076461</t>
  </si>
  <si>
    <t>100910810707076444</t>
  </si>
  <si>
    <t>0.13%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</si>
  <si>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</si>
  <si>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</si>
  <si>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</si>
  <si>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</si>
  <si>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</si>
  <si>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</si>
  <si>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</si>
  <si>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</si>
  <si>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</si>
  <si>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100910810707076835</t>
  </si>
  <si>
    <t>0479605072654</t>
  </si>
  <si>
    <t>0.33%</t>
  </si>
  <si>
    <t>0479605072566</t>
  </si>
  <si>
    <t>0.34%</t>
  </si>
  <si>
    <t>0479605072499</t>
  </si>
  <si>
    <t>0.27%</t>
  </si>
  <si>
    <t>0479605072792</t>
  </si>
  <si>
    <t>0479605072742</t>
  </si>
  <si>
    <t>0479605072872</t>
  </si>
  <si>
    <t>0479605073087</t>
  </si>
  <si>
    <t>0479605073160</t>
  </si>
  <si>
    <t>0479605073180</t>
  </si>
  <si>
    <t>0.69%</t>
  </si>
  <si>
    <t>0479605073216</t>
  </si>
  <si>
    <t>0.24%</t>
  </si>
  <si>
    <t>0479605073263</t>
  </si>
  <si>
    <t>0.45%</t>
  </si>
  <si>
    <t>0479605073279</t>
  </si>
  <si>
    <t>0.26%</t>
  </si>
  <si>
    <t>0479605073284</t>
  </si>
  <si>
    <t>0479605072306</t>
  </si>
  <si>
    <t>0.65%</t>
  </si>
  <si>
    <t>0479605072420</t>
  </si>
  <si>
    <t>0479605394860</t>
  </si>
  <si>
    <t>0479605394938</t>
  </si>
  <si>
    <t>100910810707076920</t>
  </si>
  <si>
    <t>100910810707076789</t>
  </si>
  <si>
    <t>0479605604312</t>
  </si>
  <si>
    <t>0.44%</t>
  </si>
  <si>
    <t>0479605604328</t>
  </si>
  <si>
    <t>0.22%</t>
  </si>
  <si>
    <t>0479605604349</t>
  </si>
  <si>
    <t>0.95%</t>
  </si>
  <si>
    <t>0479605817535</t>
  </si>
  <si>
    <t>0.30%</t>
  </si>
  <si>
    <t>100910810707077258</t>
  </si>
  <si>
    <t>0.43%</t>
  </si>
  <si>
    <t>بانک شهر مرکزی قم</t>
  </si>
  <si>
    <t>0.11%</t>
  </si>
  <si>
    <t>17.80%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</si>
  <si>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</si>
  <si>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</si>
  <si>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</si>
  <si>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</si>
  <si>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</si>
  <si>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</si>
  <si>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</si>
  <si>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</si>
  <si>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</si>
  <si>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</si>
  <si>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</si>
  <si>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</si>
  <si>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</si>
  <si>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</si>
  <si>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</si>
  <si>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</si>
  <si>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</si>
  <si>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</si>
  <si>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</si>
  <si>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</si>
  <si>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</si>
  <si>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</si>
  <si>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</si>
  <si>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صندوق ارمغان فیروزه آسیا-ثابت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</si>
  <si>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</si>
  <si>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</si>
  <si>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</si>
  <si>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</si>
  <si>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</si>
  <si>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</si>
  <si>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</si>
  <si>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</si>
  <si>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</si>
  <si>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</si>
  <si>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21685072611861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</si>
  <si>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</si>
  <si>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</si>
  <si>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</si>
  <si>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</si>
  <si>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1404/06/01</t>
  </si>
  <si>
    <t xml:space="preserve"> تنزیل سود سهام</t>
  </si>
  <si>
    <t xml:space="preserve"> تنزیل سود بانک</t>
  </si>
  <si>
    <t>نوع ارتباط با طرف قرارداد</t>
  </si>
  <si>
    <t>جزئیات قراردادهای خرید و نگهداری اوراق با درآمد ثابت</t>
  </si>
  <si>
    <t>شرح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</si>
  <si>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</si>
  <si>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</si>
  <si>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</si>
  <si>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</si>
  <si>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</si>
  <si>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</si>
  <si>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</si>
  <si>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</si>
  <si>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</si>
  <si>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</si>
  <si>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</si>
  <si>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</si>
  <si>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</si>
  <si>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 کارمزد خرید و نگهداری اوراق عدرپاد2 -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</si>
  <si>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</si>
  <si>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</si>
  <si>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</si>
  <si>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</si>
  <si>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</si>
  <si>
    <t>فروشنده</t>
  </si>
  <si>
    <t>34/5</t>
  </si>
  <si>
    <t>37/5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</si>
</sst>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_(* #,##0.00_);_(* \(#,##0.00\);_(* &quot;-&quot;??_);_(@_)"/>
  </numFmts>
  <fonts count="1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0"/>
      <color rgb="FF000000"/>
      <name val="B Nazanin"/>
      <charset val="178"/>
    </font>
    <font>
      <sz val="11"/>
      <name val="Calibri"/>
      <family val="2"/>
    </font>
    <font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center" readingOrder="2"/>
    </xf>
    <xf numFmtId="10" fontId="4" fillId="0" borderId="0" xfId="1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/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Fill="1" applyAlignment="1">
      <alignment horizontal="center" vertical="center" readingOrder="2"/>
    </xf>
    <xf numFmtId="10" fontId="6" fillId="0" borderId="0" xfId="1" applyNumberFormat="1" applyFont="1" applyAlignment="1">
      <alignment horizontal="center" vertical="center" readingOrder="2"/>
    </xf>
    <xf numFmtId="10" fontId="6" fillId="0" borderId="3" xfId="1" applyNumberFormat="1" applyFont="1" applyBorder="1" applyAlignment="1">
      <alignment horizontal="center" vertical="center" readingOrder="2"/>
    </xf>
    <xf numFmtId="10" fontId="4" fillId="0" borderId="3" xfId="0" applyNumberFormat="1" applyFont="1" applyBorder="1" applyAlignment="1">
      <alignment horizontal="center"/>
    </xf>
    <xf numFmtId="0" fontId="9" fillId="0" borderId="4" xfId="3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 readingOrder="2"/>
    </xf>
    <xf numFmtId="0" fontId="4" fillId="0" borderId="4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 2" xfId="2" xr:uid="{D532BD48-3392-485A-BC95-E91DA1E9B833}"/>
    <cellStyle name="Normal" xfId="0" builtinId="0"/>
    <cellStyle name="Normal 2" xfId="3" xr:uid="{E377D3D9-EFB4-43FC-AA70-04508B9B0D4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E13" sqref="E13"/>
    </sheetView>
  </sheetViews>
  <sheetFormatPr defaultRowHeight="24" x14ac:dyDescent="0.55000000000000004"/>
  <cols>
    <col min="1" max="1" width="13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ht="24.75" x14ac:dyDescent="0.55000000000000004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6" spans="1:25" ht="24.75" x14ac:dyDescent="0.55000000000000004">
      <c r="A6" s="28" t="s">
        <v>3</v>
      </c>
      <c r="C6" s="28" t="s">
        <v>237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4.75" x14ac:dyDescent="0.55000000000000004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25.5" thickBot="1" x14ac:dyDescent="0.6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x14ac:dyDescent="0.55000000000000004">
      <c r="A9" s="14" t="s">
        <v>17</v>
      </c>
      <c r="C9" s="9">
        <v>319070496</v>
      </c>
      <c r="D9" s="9"/>
      <c r="E9" s="9">
        <v>479745449513</v>
      </c>
      <c r="F9" s="9"/>
      <c r="G9" s="9">
        <v>743825729652.95203</v>
      </c>
      <c r="H9" s="9"/>
      <c r="I9" s="9">
        <v>296147298</v>
      </c>
      <c r="J9" s="9"/>
      <c r="K9" s="9">
        <v>694272689677</v>
      </c>
      <c r="L9" s="9"/>
      <c r="M9" s="9">
        <v>-41600000</v>
      </c>
      <c r="N9" s="9"/>
      <c r="O9" s="9">
        <v>100014386383</v>
      </c>
      <c r="P9" s="9"/>
      <c r="Q9" s="9">
        <v>573617794</v>
      </c>
      <c r="R9" s="9"/>
      <c r="S9" s="9">
        <v>2216</v>
      </c>
      <c r="T9" s="9"/>
      <c r="U9" s="9">
        <v>1098354783600</v>
      </c>
      <c r="V9" s="9"/>
      <c r="W9" s="9">
        <v>1270170967360.0601</v>
      </c>
      <c r="X9" s="6"/>
      <c r="Y9" s="10">
        <v>2.5437235628787188E-2</v>
      </c>
    </row>
    <row r="10" spans="1:25" x14ac:dyDescent="0.55000000000000004">
      <c r="A10" s="14" t="s">
        <v>22</v>
      </c>
      <c r="C10" s="9">
        <v>163185666</v>
      </c>
      <c r="D10" s="9"/>
      <c r="E10" s="9">
        <v>1413755563643</v>
      </c>
      <c r="F10" s="9"/>
      <c r="G10" s="9">
        <v>1116972267522.8</v>
      </c>
      <c r="H10" s="9"/>
      <c r="I10" s="9">
        <v>4229880</v>
      </c>
      <c r="J10" s="9"/>
      <c r="K10" s="9">
        <v>29223558404</v>
      </c>
      <c r="L10" s="9"/>
      <c r="M10" s="9">
        <v>-200000</v>
      </c>
      <c r="N10" s="9"/>
      <c r="O10" s="9">
        <v>1408928408</v>
      </c>
      <c r="P10" s="9"/>
      <c r="Q10" s="9">
        <v>167215546</v>
      </c>
      <c r="R10" s="9"/>
      <c r="S10" s="9">
        <v>6640</v>
      </c>
      <c r="T10" s="9"/>
      <c r="U10" s="9">
        <v>1441246426281</v>
      </c>
      <c r="V10" s="9"/>
      <c r="W10" s="9">
        <v>1109467388908.6699</v>
      </c>
      <c r="X10" s="6"/>
      <c r="Y10" s="10">
        <v>2.2218885582609114E-2</v>
      </c>
    </row>
    <row r="11" spans="1:25" ht="24.75" thickBot="1" x14ac:dyDescent="0.6">
      <c r="A11" s="14" t="s">
        <v>34</v>
      </c>
      <c r="C11" s="9">
        <v>222374840</v>
      </c>
      <c r="D11" s="9"/>
      <c r="E11" s="9">
        <v>9009494991590</v>
      </c>
      <c r="F11" s="9"/>
      <c r="G11" s="9">
        <v>9065998072961.2793</v>
      </c>
      <c r="H11" s="9"/>
      <c r="I11" s="9">
        <v>5790953</v>
      </c>
      <c r="J11" s="9"/>
      <c r="K11" s="9">
        <v>240928547990</v>
      </c>
      <c r="L11" s="9"/>
      <c r="M11" s="9">
        <v>-117331</v>
      </c>
      <c r="N11" s="9"/>
      <c r="O11" s="9">
        <v>4912432670</v>
      </c>
      <c r="P11" s="9"/>
      <c r="Q11" s="9">
        <v>228048462</v>
      </c>
      <c r="R11" s="9"/>
      <c r="S11" s="9">
        <v>42950</v>
      </c>
      <c r="T11" s="9"/>
      <c r="U11" s="9">
        <v>9245670033600</v>
      </c>
      <c r="V11" s="9"/>
      <c r="W11" s="9">
        <v>9787237485003.4004</v>
      </c>
      <c r="X11" s="6"/>
      <c r="Y11" s="10">
        <v>0.19600531932986301</v>
      </c>
    </row>
    <row r="12" spans="1:25" ht="24.75" thickBot="1" x14ac:dyDescent="0.6">
      <c r="A12" s="14" t="s">
        <v>35</v>
      </c>
      <c r="C12" s="6" t="s">
        <v>35</v>
      </c>
      <c r="D12" s="6"/>
      <c r="E12" s="7">
        <f>SUM(E9:E11)</f>
        <v>10902996004746</v>
      </c>
      <c r="F12" s="6"/>
      <c r="G12" s="7">
        <f>SUM(G9:G11)</f>
        <v>10926796070137.031</v>
      </c>
      <c r="H12" s="6"/>
      <c r="I12" s="6" t="s">
        <v>35</v>
      </c>
      <c r="J12" s="6"/>
      <c r="K12" s="7">
        <f>SUM(K9:K11)</f>
        <v>964424796071</v>
      </c>
      <c r="L12" s="6"/>
      <c r="M12" s="6" t="s">
        <v>35</v>
      </c>
      <c r="N12" s="6"/>
      <c r="O12" s="7">
        <f>SUM(O9:O11)</f>
        <v>106335747461</v>
      </c>
      <c r="P12" s="6"/>
      <c r="Q12" s="6" t="s">
        <v>35</v>
      </c>
      <c r="R12" s="6"/>
      <c r="S12" s="6" t="s">
        <v>35</v>
      </c>
      <c r="T12" s="6"/>
      <c r="U12" s="7">
        <f>SUM(U9:U11)</f>
        <v>11785271243481</v>
      </c>
      <c r="V12" s="6"/>
      <c r="W12" s="7">
        <f>SUM(W9:W11)</f>
        <v>12166875841272.131</v>
      </c>
      <c r="X12" s="6"/>
      <c r="Y12" s="11">
        <f>SUM(Y9:Y11)</f>
        <v>0.24366144054125932</v>
      </c>
    </row>
    <row r="13" spans="1:25" ht="24.75" thickTop="1" x14ac:dyDescent="0.55000000000000004">
      <c r="A13" s="1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5"/>
      <c r="X13" s="6"/>
      <c r="Y13" s="6"/>
    </row>
    <row r="14" spans="1:25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5"/>
      <c r="X14" s="6"/>
      <c r="Y14" s="5"/>
    </row>
    <row r="15" spans="1:25" x14ac:dyDescent="0.55000000000000004">
      <c r="W15" s="3"/>
      <c r="Y15" s="5"/>
    </row>
    <row r="16" spans="1:25" x14ac:dyDescent="0.55000000000000004">
      <c r="W16" s="3"/>
    </row>
    <row r="17" spans="23:23" x14ac:dyDescent="0.55000000000000004">
      <c r="W17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K11" sqref="K11"/>
    </sheetView>
  </sheetViews>
  <sheetFormatPr defaultRowHeight="24" x14ac:dyDescent="0.55000000000000004"/>
  <cols>
    <col min="1" max="1" width="17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</row>
    <row r="3" spans="1:19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  <c r="N3" s="29" t="s">
        <v>198</v>
      </c>
      <c r="O3" s="29" t="s">
        <v>198</v>
      </c>
      <c r="P3" s="29" t="s">
        <v>198</v>
      </c>
      <c r="Q3" s="29" t="s">
        <v>198</v>
      </c>
      <c r="R3" s="29" t="s">
        <v>198</v>
      </c>
      <c r="S3" s="29" t="s">
        <v>198</v>
      </c>
    </row>
    <row r="4" spans="1:19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</row>
    <row r="6" spans="1:19" ht="24.75" x14ac:dyDescent="0.55000000000000004">
      <c r="A6" s="28" t="s">
        <v>3</v>
      </c>
      <c r="C6" s="28" t="s">
        <v>207</v>
      </c>
      <c r="D6" s="28" t="s">
        <v>207</v>
      </c>
      <c r="E6" s="28" t="s">
        <v>207</v>
      </c>
      <c r="F6" s="28" t="s">
        <v>207</v>
      </c>
      <c r="G6" s="28" t="s">
        <v>207</v>
      </c>
      <c r="I6" s="28" t="s">
        <v>200</v>
      </c>
      <c r="J6" s="28" t="s">
        <v>200</v>
      </c>
      <c r="K6" s="28" t="s">
        <v>200</v>
      </c>
      <c r="L6" s="28" t="s">
        <v>200</v>
      </c>
      <c r="M6" s="28" t="s">
        <v>200</v>
      </c>
      <c r="O6" s="28" t="s">
        <v>201</v>
      </c>
      <c r="P6" s="28" t="s">
        <v>201</v>
      </c>
      <c r="Q6" s="28" t="s">
        <v>201</v>
      </c>
      <c r="R6" s="28" t="s">
        <v>201</v>
      </c>
      <c r="S6" s="28" t="s">
        <v>201</v>
      </c>
    </row>
    <row r="7" spans="1:19" ht="24.75" x14ac:dyDescent="0.55000000000000004">
      <c r="A7" s="28" t="s">
        <v>3</v>
      </c>
      <c r="C7" s="28" t="s">
        <v>208</v>
      </c>
      <c r="E7" s="28" t="s">
        <v>209</v>
      </c>
      <c r="G7" s="28" t="s">
        <v>210</v>
      </c>
      <c r="I7" s="28" t="s">
        <v>211</v>
      </c>
      <c r="K7" s="28" t="s">
        <v>204</v>
      </c>
      <c r="M7" s="28" t="s">
        <v>212</v>
      </c>
      <c r="O7" s="28" t="s">
        <v>211</v>
      </c>
      <c r="Q7" s="28" t="s">
        <v>204</v>
      </c>
      <c r="S7" s="28" t="s">
        <v>212</v>
      </c>
    </row>
    <row r="8" spans="1:19" x14ac:dyDescent="0.55000000000000004">
      <c r="A8" s="1" t="s">
        <v>17</v>
      </c>
      <c r="C8" s="6" t="s">
        <v>213</v>
      </c>
      <c r="D8" s="6"/>
      <c r="E8" s="5">
        <v>211197959</v>
      </c>
      <c r="F8" s="6"/>
      <c r="G8" s="5">
        <v>250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52799489750</v>
      </c>
      <c r="P8" s="6"/>
      <c r="Q8" s="5">
        <v>0</v>
      </c>
      <c r="R8" s="6"/>
      <c r="S8" s="5">
        <v>52799489750</v>
      </c>
    </row>
    <row r="9" spans="1:19" x14ac:dyDescent="0.55000000000000004">
      <c r="A9" s="1" t="s">
        <v>22</v>
      </c>
      <c r="C9" s="6" t="s">
        <v>214</v>
      </c>
      <c r="D9" s="6"/>
      <c r="E9" s="5">
        <v>138883168</v>
      </c>
      <c r="F9" s="6"/>
      <c r="G9" s="5">
        <v>375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52081188000</v>
      </c>
      <c r="P9" s="6"/>
      <c r="Q9" s="5">
        <v>0</v>
      </c>
      <c r="R9" s="6"/>
      <c r="S9" s="5">
        <v>52081188000</v>
      </c>
    </row>
    <row r="10" spans="1:19" x14ac:dyDescent="0.55000000000000004">
      <c r="A10" s="1" t="s">
        <v>34</v>
      </c>
      <c r="C10" s="6" t="s">
        <v>215</v>
      </c>
      <c r="D10" s="6"/>
      <c r="E10" s="5">
        <v>215212106</v>
      </c>
      <c r="F10" s="6"/>
      <c r="G10" s="5">
        <v>1500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322818159000</v>
      </c>
      <c r="P10" s="6"/>
      <c r="Q10" s="5">
        <v>12129621004</v>
      </c>
      <c r="R10" s="6"/>
      <c r="S10" s="5">
        <v>310688537996</v>
      </c>
    </row>
    <row r="11" spans="1:19" ht="24.75" x14ac:dyDescent="0.6">
      <c r="A11" s="2" t="s">
        <v>35</v>
      </c>
      <c r="C11" s="6" t="s">
        <v>35</v>
      </c>
      <c r="D11" s="6"/>
      <c r="E11" s="6" t="s">
        <v>35</v>
      </c>
      <c r="F11" s="6"/>
      <c r="G11" s="6" t="s">
        <v>35</v>
      </c>
      <c r="H11" s="6"/>
      <c r="I11" s="7">
        <f>SUM(I8:I10)</f>
        <v>0</v>
      </c>
      <c r="J11" s="6"/>
      <c r="K11" s="7">
        <f>SUM(K8:K10)</f>
        <v>0</v>
      </c>
      <c r="L11" s="6"/>
      <c r="M11" s="7">
        <f>SUM(M8:M10)</f>
        <v>0</v>
      </c>
      <c r="N11" s="6"/>
      <c r="O11" s="7">
        <f>SUM(O8:O10)</f>
        <v>427698836750</v>
      </c>
      <c r="P11" s="6"/>
      <c r="Q11" s="7">
        <f>SUM(Q8:Q10)</f>
        <v>12129621004</v>
      </c>
      <c r="R11" s="6"/>
      <c r="S11" s="7">
        <f>SUM(S8:S10)</f>
        <v>415569215746</v>
      </c>
    </row>
    <row r="12" spans="1:19" x14ac:dyDescent="0.55000000000000004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8"/>
  <sheetViews>
    <sheetView rightToLeft="1" topLeftCell="A49" workbookViewId="0">
      <selection activeCell="K67" sqref="K67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</row>
    <row r="4" spans="1:11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4.75" x14ac:dyDescent="0.55000000000000004">
      <c r="A6" s="28" t="s">
        <v>228</v>
      </c>
      <c r="B6" s="28" t="s">
        <v>228</v>
      </c>
      <c r="C6" s="28" t="s">
        <v>228</v>
      </c>
      <c r="E6" s="28" t="s">
        <v>200</v>
      </c>
      <c r="F6" s="28" t="s">
        <v>200</v>
      </c>
      <c r="G6" s="28" t="s">
        <v>200</v>
      </c>
      <c r="I6" s="28" t="s">
        <v>201</v>
      </c>
      <c r="J6" s="28" t="s">
        <v>201</v>
      </c>
      <c r="K6" s="28" t="s">
        <v>201</v>
      </c>
    </row>
    <row r="7" spans="1:11" ht="25.5" thickBot="1" x14ac:dyDescent="0.6">
      <c r="A7" s="28" t="s">
        <v>229</v>
      </c>
      <c r="C7" s="28" t="s">
        <v>107</v>
      </c>
      <c r="E7" s="28" t="s">
        <v>230</v>
      </c>
      <c r="G7" s="28" t="s">
        <v>231</v>
      </c>
      <c r="I7" s="28" t="s">
        <v>230</v>
      </c>
      <c r="K7" s="28" t="s">
        <v>231</v>
      </c>
    </row>
    <row r="8" spans="1:11" x14ac:dyDescent="0.55000000000000004">
      <c r="A8" s="1" t="s">
        <v>113</v>
      </c>
      <c r="C8" s="6" t="s">
        <v>114</v>
      </c>
      <c r="D8" s="6"/>
      <c r="E8" s="5">
        <v>23266</v>
      </c>
      <c r="F8" s="6"/>
      <c r="G8" s="10">
        <f>E8/$E$67</f>
        <v>2.0559717098868173E-7</v>
      </c>
      <c r="H8" s="6"/>
      <c r="I8" s="5">
        <v>72147</v>
      </c>
      <c r="K8" s="10">
        <f>I8/$I$67</f>
        <v>2.3672977078930891E-7</v>
      </c>
    </row>
    <row r="9" spans="1:11" x14ac:dyDescent="0.55000000000000004">
      <c r="A9" s="1" t="s">
        <v>113</v>
      </c>
      <c r="C9" s="6" t="s">
        <v>116</v>
      </c>
      <c r="D9" s="6"/>
      <c r="E9" s="5">
        <v>46096</v>
      </c>
      <c r="F9" s="6"/>
      <c r="G9" s="10">
        <f t="shared" ref="G9:G66" si="0">E9/$E$67</f>
        <v>4.0734149376318543E-7</v>
      </c>
      <c r="H9" s="6"/>
      <c r="I9" s="5">
        <v>137706</v>
      </c>
      <c r="K9" s="10">
        <f t="shared" ref="K9:K66" si="1">I9/$I$67</f>
        <v>4.5184290152483918E-7</v>
      </c>
    </row>
    <row r="10" spans="1:11" x14ac:dyDescent="0.55000000000000004">
      <c r="A10" s="1" t="s">
        <v>113</v>
      </c>
      <c r="C10" s="6" t="s">
        <v>117</v>
      </c>
      <c r="D10" s="6"/>
      <c r="E10" s="5">
        <v>51013</v>
      </c>
      <c r="F10" s="6"/>
      <c r="G10" s="10">
        <f t="shared" si="0"/>
        <v>4.507920778666561E-7</v>
      </c>
      <c r="H10" s="6"/>
      <c r="I10" s="5">
        <v>152395</v>
      </c>
      <c r="K10" s="10">
        <f t="shared" si="1"/>
        <v>5.0004065892465015E-7</v>
      </c>
    </row>
    <row r="11" spans="1:11" x14ac:dyDescent="0.55000000000000004">
      <c r="A11" s="1" t="s">
        <v>113</v>
      </c>
      <c r="C11" s="6" t="s">
        <v>118</v>
      </c>
      <c r="D11" s="6"/>
      <c r="E11" s="5">
        <v>49684</v>
      </c>
      <c r="F11" s="6"/>
      <c r="G11" s="10">
        <f t="shared" si="0"/>
        <v>4.3904796025967776E-7</v>
      </c>
      <c r="H11" s="6"/>
      <c r="I11" s="5">
        <v>148425</v>
      </c>
      <c r="K11" s="10">
        <f t="shared" si="1"/>
        <v>4.8701423800578231E-7</v>
      </c>
    </row>
    <row r="12" spans="1:11" x14ac:dyDescent="0.55000000000000004">
      <c r="A12" s="1" t="s">
        <v>119</v>
      </c>
      <c r="C12" s="6" t="s">
        <v>120</v>
      </c>
      <c r="D12" s="6"/>
      <c r="E12" s="5">
        <v>841549009</v>
      </c>
      <c r="F12" s="6"/>
      <c r="G12" s="10">
        <f t="shared" si="0"/>
        <v>7.4366068726351179E-3</v>
      </c>
      <c r="H12" s="6"/>
      <c r="I12" s="5">
        <v>1073733752</v>
      </c>
      <c r="K12" s="10">
        <f t="shared" si="1"/>
        <v>3.5231505814476648E-3</v>
      </c>
    </row>
    <row r="13" spans="1:11" x14ac:dyDescent="0.55000000000000004">
      <c r="A13" s="1" t="s">
        <v>119</v>
      </c>
      <c r="C13" s="6" t="s">
        <v>122</v>
      </c>
      <c r="D13" s="6"/>
      <c r="E13" s="5">
        <v>18122440446</v>
      </c>
      <c r="F13" s="6"/>
      <c r="G13" s="10">
        <f t="shared" si="0"/>
        <v>0.16014452364430773</v>
      </c>
      <c r="H13" s="6"/>
      <c r="I13" s="5">
        <v>43037071146</v>
      </c>
      <c r="K13" s="10">
        <f t="shared" si="1"/>
        <v>0.14121385487734431</v>
      </c>
    </row>
    <row r="14" spans="1:11" x14ac:dyDescent="0.55000000000000004">
      <c r="A14" s="1" t="s">
        <v>119</v>
      </c>
      <c r="C14" s="6" t="s">
        <v>124</v>
      </c>
      <c r="D14" s="6"/>
      <c r="E14" s="5">
        <v>1401688862</v>
      </c>
      <c r="F14" s="6"/>
      <c r="G14" s="10">
        <f t="shared" si="0"/>
        <v>1.2386455111903408E-2</v>
      </c>
      <c r="H14" s="6"/>
      <c r="I14" s="5">
        <v>3243538667</v>
      </c>
      <c r="K14" s="10">
        <f t="shared" si="1"/>
        <v>1.0642745577573158E-2</v>
      </c>
    </row>
    <row r="15" spans="1:11" x14ac:dyDescent="0.55000000000000004">
      <c r="A15" s="1" t="s">
        <v>119</v>
      </c>
      <c r="C15" s="6" t="s">
        <v>126</v>
      </c>
      <c r="D15" s="6"/>
      <c r="E15" s="5">
        <v>299195380</v>
      </c>
      <c r="F15" s="6"/>
      <c r="G15" s="10">
        <f t="shared" si="0"/>
        <v>2.6439320768883181E-3</v>
      </c>
      <c r="H15" s="6"/>
      <c r="I15" s="5">
        <v>1737420597</v>
      </c>
      <c r="K15" s="10">
        <f t="shared" si="1"/>
        <v>5.7008493727034289E-3</v>
      </c>
    </row>
    <row r="16" spans="1:11" x14ac:dyDescent="0.55000000000000004">
      <c r="A16" s="1" t="s">
        <v>119</v>
      </c>
      <c r="C16" s="6" t="s">
        <v>127</v>
      </c>
      <c r="D16" s="6"/>
      <c r="E16" s="5">
        <v>74161284</v>
      </c>
      <c r="F16" s="6"/>
      <c r="G16" s="10">
        <f t="shared" si="0"/>
        <v>6.5534901518474111E-4</v>
      </c>
      <c r="H16" s="6"/>
      <c r="I16" s="5">
        <v>252749872</v>
      </c>
      <c r="K16" s="10">
        <f t="shared" si="1"/>
        <v>8.2932650374356761E-4</v>
      </c>
    </row>
    <row r="17" spans="1:11" x14ac:dyDescent="0.55000000000000004">
      <c r="A17" s="1" t="s">
        <v>119</v>
      </c>
      <c r="C17" s="6" t="s">
        <v>128</v>
      </c>
      <c r="D17" s="6"/>
      <c r="E17" s="5">
        <v>685961741</v>
      </c>
      <c r="F17" s="6"/>
      <c r="G17" s="10">
        <f t="shared" si="0"/>
        <v>6.0617120844180692E-3</v>
      </c>
      <c r="H17" s="6"/>
      <c r="I17" s="5">
        <v>989716244</v>
      </c>
      <c r="K17" s="10">
        <f t="shared" si="1"/>
        <v>3.2474711296183591E-3</v>
      </c>
    </row>
    <row r="18" spans="1:11" x14ac:dyDescent="0.55000000000000004">
      <c r="A18" s="1" t="s">
        <v>119</v>
      </c>
      <c r="C18" s="6" t="s">
        <v>129</v>
      </c>
      <c r="D18" s="6"/>
      <c r="E18" s="5">
        <v>187067066</v>
      </c>
      <c r="F18" s="6"/>
      <c r="G18" s="10">
        <f t="shared" si="0"/>
        <v>1.6530757136917825E-3</v>
      </c>
      <c r="H18" s="6"/>
      <c r="I18" s="5">
        <v>384351103</v>
      </c>
      <c r="K18" s="10">
        <f t="shared" si="1"/>
        <v>1.26113834970003E-3</v>
      </c>
    </row>
    <row r="19" spans="1:11" x14ac:dyDescent="0.55000000000000004">
      <c r="A19" s="1" t="s">
        <v>119</v>
      </c>
      <c r="C19" s="6" t="s">
        <v>131</v>
      </c>
      <c r="D19" s="6"/>
      <c r="E19" s="5">
        <v>93192702</v>
      </c>
      <c r="F19" s="6"/>
      <c r="G19" s="10">
        <f t="shared" si="0"/>
        <v>8.2352599879615155E-4</v>
      </c>
      <c r="H19" s="6"/>
      <c r="I19" s="5">
        <v>225177975</v>
      </c>
      <c r="K19" s="10">
        <f t="shared" si="1"/>
        <v>7.3885720000208932E-4</v>
      </c>
    </row>
    <row r="20" spans="1:11" x14ac:dyDescent="0.55000000000000004">
      <c r="A20" s="1" t="s">
        <v>119</v>
      </c>
      <c r="C20" s="6" t="s">
        <v>132</v>
      </c>
      <c r="D20" s="6"/>
      <c r="E20" s="5">
        <v>1440183721</v>
      </c>
      <c r="F20" s="6"/>
      <c r="G20" s="10">
        <f t="shared" si="0"/>
        <v>1.2726626783355665E-2</v>
      </c>
      <c r="H20" s="6"/>
      <c r="I20" s="5">
        <v>1985567247</v>
      </c>
      <c r="K20" s="10">
        <f t="shared" si="1"/>
        <v>6.5150717184230683E-3</v>
      </c>
    </row>
    <row r="21" spans="1:11" x14ac:dyDescent="0.55000000000000004">
      <c r="A21" s="1" t="s">
        <v>119</v>
      </c>
      <c r="C21" s="6" t="s">
        <v>133</v>
      </c>
      <c r="D21" s="6"/>
      <c r="E21" s="5">
        <v>175190795</v>
      </c>
      <c r="F21" s="6"/>
      <c r="G21" s="10">
        <f t="shared" si="0"/>
        <v>1.5481273891196634E-3</v>
      </c>
      <c r="H21" s="6"/>
      <c r="I21" s="5">
        <v>364205931</v>
      </c>
      <c r="K21" s="10">
        <f t="shared" si="1"/>
        <v>1.1950377225073373E-3</v>
      </c>
    </row>
    <row r="22" spans="1:11" x14ac:dyDescent="0.55000000000000004">
      <c r="A22" s="1" t="s">
        <v>119</v>
      </c>
      <c r="C22" s="6" t="s">
        <v>134</v>
      </c>
      <c r="D22" s="6"/>
      <c r="E22" s="5">
        <v>551528153</v>
      </c>
      <c r="F22" s="6"/>
      <c r="G22" s="10">
        <f t="shared" si="0"/>
        <v>4.8737483012727938E-3</v>
      </c>
      <c r="H22" s="6"/>
      <c r="I22" s="5">
        <v>1258167460</v>
      </c>
      <c r="K22" s="10">
        <f t="shared" si="1"/>
        <v>4.1283171084087623E-3</v>
      </c>
    </row>
    <row r="23" spans="1:11" x14ac:dyDescent="0.55000000000000004">
      <c r="A23" s="1" t="s">
        <v>119</v>
      </c>
      <c r="C23" s="6" t="s">
        <v>135</v>
      </c>
      <c r="D23" s="6"/>
      <c r="E23" s="5">
        <v>1774651106</v>
      </c>
      <c r="F23" s="6"/>
      <c r="G23" s="10">
        <f t="shared" si="0"/>
        <v>1.5682250790231889E-2</v>
      </c>
      <c r="H23" s="6"/>
      <c r="I23" s="5">
        <v>3317622898</v>
      </c>
      <c r="K23" s="10">
        <f t="shared" si="1"/>
        <v>1.0885831818494224E-2</v>
      </c>
    </row>
    <row r="24" spans="1:11" x14ac:dyDescent="0.55000000000000004">
      <c r="A24" s="1" t="s">
        <v>206</v>
      </c>
      <c r="C24" s="6" t="s">
        <v>232</v>
      </c>
      <c r="D24" s="6"/>
      <c r="E24" s="5">
        <v>0</v>
      </c>
      <c r="F24" s="6"/>
      <c r="G24" s="10">
        <f t="shared" si="0"/>
        <v>0</v>
      </c>
      <c r="H24" s="6"/>
      <c r="I24" s="5">
        <v>43908</v>
      </c>
      <c r="K24" s="10">
        <f t="shared" si="1"/>
        <v>1.440715591198106E-7</v>
      </c>
    </row>
    <row r="25" spans="1:11" x14ac:dyDescent="0.55000000000000004">
      <c r="A25" s="1" t="s">
        <v>119</v>
      </c>
      <c r="C25" s="6" t="s">
        <v>136</v>
      </c>
      <c r="D25" s="6"/>
      <c r="E25" s="5">
        <v>1389328682</v>
      </c>
      <c r="F25" s="6"/>
      <c r="G25" s="10">
        <f t="shared" si="0"/>
        <v>1.2277230576490751E-2</v>
      </c>
      <c r="H25" s="6"/>
      <c r="I25" s="5">
        <v>1613948908</v>
      </c>
      <c r="K25" s="10">
        <f t="shared" si="1"/>
        <v>5.2957122965126124E-3</v>
      </c>
    </row>
    <row r="26" spans="1:11" x14ac:dyDescent="0.55000000000000004">
      <c r="A26" s="1" t="s">
        <v>119</v>
      </c>
      <c r="C26" s="6" t="s">
        <v>138</v>
      </c>
      <c r="D26" s="6"/>
      <c r="E26" s="5">
        <v>43197839</v>
      </c>
      <c r="F26" s="6"/>
      <c r="G26" s="10">
        <f t="shared" si="0"/>
        <v>3.8173100194380401E-4</v>
      </c>
      <c r="H26" s="6"/>
      <c r="I26" s="5">
        <v>156077653</v>
      </c>
      <c r="K26" s="10">
        <f t="shared" si="1"/>
        <v>5.1212423274735327E-4</v>
      </c>
    </row>
    <row r="27" spans="1:11" x14ac:dyDescent="0.55000000000000004">
      <c r="A27" s="1" t="s">
        <v>139</v>
      </c>
      <c r="C27" s="6" t="s">
        <v>140</v>
      </c>
      <c r="D27" s="6"/>
      <c r="E27" s="5">
        <v>2172105</v>
      </c>
      <c r="F27" s="6"/>
      <c r="G27" s="10">
        <f t="shared" si="0"/>
        <v>1.9194474473066728E-5</v>
      </c>
      <c r="H27" s="6"/>
      <c r="I27" s="5">
        <v>3309002</v>
      </c>
      <c r="K27" s="10">
        <f t="shared" si="1"/>
        <v>1.0857544804376686E-5</v>
      </c>
    </row>
    <row r="28" spans="1:11" x14ac:dyDescent="0.55000000000000004">
      <c r="A28" s="1" t="s">
        <v>119</v>
      </c>
      <c r="C28" s="6" t="s">
        <v>141</v>
      </c>
      <c r="D28" s="6"/>
      <c r="E28" s="5">
        <v>1248557298</v>
      </c>
      <c r="F28" s="6"/>
      <c r="G28" s="10">
        <f t="shared" si="0"/>
        <v>1.1033260908023401E-2</v>
      </c>
      <c r="H28" s="6"/>
      <c r="I28" s="5">
        <v>1777971452</v>
      </c>
      <c r="K28" s="10">
        <f t="shared" si="1"/>
        <v>5.8339054195170248E-3</v>
      </c>
    </row>
    <row r="29" spans="1:11" x14ac:dyDescent="0.55000000000000004">
      <c r="A29" s="1" t="s">
        <v>119</v>
      </c>
      <c r="C29" s="6" t="s">
        <v>143</v>
      </c>
      <c r="D29" s="6"/>
      <c r="E29" s="5">
        <v>156426564</v>
      </c>
      <c r="F29" s="6"/>
      <c r="G29" s="10">
        <f t="shared" si="0"/>
        <v>1.3823114856821098E-3</v>
      </c>
      <c r="H29" s="6"/>
      <c r="I29" s="5">
        <v>675989094</v>
      </c>
      <c r="K29" s="10">
        <f t="shared" si="1"/>
        <v>2.2180651070549378E-3</v>
      </c>
    </row>
    <row r="30" spans="1:11" x14ac:dyDescent="0.55000000000000004">
      <c r="A30" s="1" t="s">
        <v>119</v>
      </c>
      <c r="C30" s="6" t="s">
        <v>144</v>
      </c>
      <c r="D30" s="6"/>
      <c r="E30" s="5">
        <v>11514036</v>
      </c>
      <c r="F30" s="6"/>
      <c r="G30" s="10">
        <f t="shared" si="0"/>
        <v>1.0174732348757143E-4</v>
      </c>
      <c r="H30" s="6"/>
      <c r="I30" s="5">
        <v>34169461</v>
      </c>
      <c r="K30" s="10">
        <f t="shared" si="1"/>
        <v>1.1211732532917835E-4</v>
      </c>
    </row>
    <row r="31" spans="1:11" x14ac:dyDescent="0.55000000000000004">
      <c r="A31" s="1" t="s">
        <v>119</v>
      </c>
      <c r="C31" s="6" t="s">
        <v>145</v>
      </c>
      <c r="D31" s="6"/>
      <c r="E31" s="5">
        <v>704656385</v>
      </c>
      <c r="F31" s="6"/>
      <c r="G31" s="10">
        <f t="shared" si="0"/>
        <v>6.2269130609091091E-3</v>
      </c>
      <c r="H31" s="6"/>
      <c r="I31" s="5">
        <v>1310014510</v>
      </c>
      <c r="K31" s="10">
        <f t="shared" si="1"/>
        <v>4.2984383922126885E-3</v>
      </c>
    </row>
    <row r="32" spans="1:11" x14ac:dyDescent="0.55000000000000004">
      <c r="A32" s="1" t="s">
        <v>119</v>
      </c>
      <c r="C32" s="6" t="s">
        <v>146</v>
      </c>
      <c r="D32" s="6"/>
      <c r="E32" s="5">
        <v>984874218</v>
      </c>
      <c r="F32" s="6"/>
      <c r="G32" s="10">
        <f t="shared" si="0"/>
        <v>8.7031442018606631E-3</v>
      </c>
      <c r="H32" s="6"/>
      <c r="I32" s="5">
        <v>2488217083</v>
      </c>
      <c r="K32" s="10">
        <f t="shared" si="1"/>
        <v>8.1643735669207716E-3</v>
      </c>
    </row>
    <row r="33" spans="1:11" x14ac:dyDescent="0.55000000000000004">
      <c r="A33" s="1" t="s">
        <v>139</v>
      </c>
      <c r="C33" s="6" t="s">
        <v>148</v>
      </c>
      <c r="D33" s="6"/>
      <c r="E33" s="5">
        <v>43732913</v>
      </c>
      <c r="F33" s="6"/>
      <c r="G33" s="10">
        <f t="shared" si="0"/>
        <v>3.8645934805699915E-4</v>
      </c>
      <c r="H33" s="6"/>
      <c r="I33" s="5">
        <v>130644731</v>
      </c>
      <c r="K33" s="10">
        <f t="shared" si="1"/>
        <v>4.2867336444288637E-4</v>
      </c>
    </row>
    <row r="34" spans="1:11" x14ac:dyDescent="0.55000000000000004">
      <c r="A34" s="1" t="s">
        <v>119</v>
      </c>
      <c r="C34" s="6" t="s">
        <v>149</v>
      </c>
      <c r="D34" s="6"/>
      <c r="E34" s="5">
        <v>227397523</v>
      </c>
      <c r="F34" s="6"/>
      <c r="G34" s="10">
        <f t="shared" si="0"/>
        <v>2.0094682119244254E-3</v>
      </c>
      <c r="H34" s="6"/>
      <c r="I34" s="5">
        <v>478571244</v>
      </c>
      <c r="K34" s="10">
        <f t="shared" si="1"/>
        <v>1.570294827206598E-3</v>
      </c>
    </row>
    <row r="35" spans="1:11" x14ac:dyDescent="0.55000000000000004">
      <c r="A35" s="1" t="s">
        <v>119</v>
      </c>
      <c r="C35" s="6" t="s">
        <v>150</v>
      </c>
      <c r="D35" s="6"/>
      <c r="E35" s="5">
        <v>125998654</v>
      </c>
      <c r="F35" s="6"/>
      <c r="G35" s="10">
        <f t="shared" si="0"/>
        <v>1.1134258923227777E-3</v>
      </c>
      <c r="H35" s="6"/>
      <c r="I35" s="5">
        <v>284093355</v>
      </c>
      <c r="K35" s="10">
        <f t="shared" si="1"/>
        <v>9.3217118954240323E-4</v>
      </c>
    </row>
    <row r="36" spans="1:11" x14ac:dyDescent="0.55000000000000004">
      <c r="A36" s="1" t="s">
        <v>119</v>
      </c>
      <c r="C36" s="6" t="s">
        <v>151</v>
      </c>
      <c r="D36" s="6"/>
      <c r="E36" s="5">
        <v>225975138</v>
      </c>
      <c r="F36" s="6"/>
      <c r="G36" s="10">
        <f t="shared" si="0"/>
        <v>1.996898869018179E-3</v>
      </c>
      <c r="H36" s="6"/>
      <c r="I36" s="5">
        <v>508665174</v>
      </c>
      <c r="K36" s="10">
        <f t="shared" si="1"/>
        <v>1.6690394617866846E-3</v>
      </c>
    </row>
    <row r="37" spans="1:11" x14ac:dyDescent="0.55000000000000004">
      <c r="A37" s="1" t="s">
        <v>119</v>
      </c>
      <c r="C37" s="6" t="s">
        <v>152</v>
      </c>
      <c r="D37" s="6"/>
      <c r="E37" s="5">
        <v>22466805</v>
      </c>
      <c r="F37" s="6"/>
      <c r="G37" s="10">
        <f t="shared" si="0"/>
        <v>1.9853483835443865E-4</v>
      </c>
      <c r="H37" s="6"/>
      <c r="I37" s="5">
        <v>56021953</v>
      </c>
      <c r="K37" s="10">
        <f t="shared" si="1"/>
        <v>1.8382003538413845E-4</v>
      </c>
    </row>
    <row r="38" spans="1:11" x14ac:dyDescent="0.55000000000000004">
      <c r="A38" s="1" t="s">
        <v>119</v>
      </c>
      <c r="C38" s="6" t="s">
        <v>153</v>
      </c>
      <c r="D38" s="6"/>
      <c r="E38" s="5">
        <v>560357753</v>
      </c>
      <c r="F38" s="6"/>
      <c r="G38" s="10">
        <f t="shared" si="0"/>
        <v>4.9517737796945967E-3</v>
      </c>
      <c r="H38" s="6"/>
      <c r="I38" s="5">
        <v>1257067888</v>
      </c>
      <c r="K38" s="10">
        <f t="shared" si="1"/>
        <v>4.1247091769975285E-3</v>
      </c>
    </row>
    <row r="39" spans="1:11" x14ac:dyDescent="0.55000000000000004">
      <c r="A39" s="1" t="s">
        <v>119</v>
      </c>
      <c r="C39" s="6" t="s">
        <v>154</v>
      </c>
      <c r="D39" s="6"/>
      <c r="E39" s="5">
        <v>1061154857</v>
      </c>
      <c r="F39" s="6"/>
      <c r="G39" s="10">
        <f t="shared" si="0"/>
        <v>9.3772215499054023E-3</v>
      </c>
      <c r="H39" s="6"/>
      <c r="I39" s="5">
        <v>1383957232</v>
      </c>
      <c r="K39" s="10">
        <f t="shared" si="1"/>
        <v>4.5410603117741061E-3</v>
      </c>
    </row>
    <row r="40" spans="1:11" x14ac:dyDescent="0.55000000000000004">
      <c r="A40" s="1" t="s">
        <v>119</v>
      </c>
      <c r="C40" s="6" t="s">
        <v>155</v>
      </c>
      <c r="D40" s="6"/>
      <c r="E40" s="5">
        <v>64286364</v>
      </c>
      <c r="F40" s="6"/>
      <c r="G40" s="10">
        <f t="shared" si="0"/>
        <v>5.6808624480136818E-4</v>
      </c>
      <c r="H40" s="6"/>
      <c r="I40" s="5">
        <v>136020332</v>
      </c>
      <c r="K40" s="10">
        <f t="shared" si="1"/>
        <v>4.4631186351540189E-4</v>
      </c>
    </row>
    <row r="41" spans="1:11" x14ac:dyDescent="0.55000000000000004">
      <c r="A41" s="1" t="s">
        <v>119</v>
      </c>
      <c r="C41" s="6" t="s">
        <v>156</v>
      </c>
      <c r="D41" s="6"/>
      <c r="E41" s="5">
        <v>98968581</v>
      </c>
      <c r="F41" s="6"/>
      <c r="G41" s="10">
        <f t="shared" si="0"/>
        <v>8.7456633157243174E-4</v>
      </c>
      <c r="H41" s="6"/>
      <c r="I41" s="5">
        <v>163949121</v>
      </c>
      <c r="K41" s="10">
        <f t="shared" si="1"/>
        <v>5.3795220640412867E-4</v>
      </c>
    </row>
    <row r="42" spans="1:11" x14ac:dyDescent="0.55000000000000004">
      <c r="A42" s="1" t="s">
        <v>119</v>
      </c>
      <c r="C42" s="6" t="s">
        <v>157</v>
      </c>
      <c r="D42" s="6"/>
      <c r="E42" s="5">
        <v>2628986</v>
      </c>
      <c r="F42" s="6"/>
      <c r="G42" s="10">
        <f t="shared" si="0"/>
        <v>2.3231844071557225E-5</v>
      </c>
      <c r="H42" s="6"/>
      <c r="I42" s="5">
        <v>20359559</v>
      </c>
      <c r="K42" s="10">
        <f t="shared" si="1"/>
        <v>6.6804076890811975E-5</v>
      </c>
    </row>
    <row r="43" spans="1:11" x14ac:dyDescent="0.55000000000000004">
      <c r="A43" s="1" t="s">
        <v>139</v>
      </c>
      <c r="C43" s="6" t="s">
        <v>158</v>
      </c>
      <c r="D43" s="6"/>
      <c r="E43" s="5">
        <v>4178630120</v>
      </c>
      <c r="F43" s="6"/>
      <c r="G43" s="10">
        <f t="shared" si="0"/>
        <v>3.6925751365945829E-2</v>
      </c>
      <c r="H43" s="6"/>
      <c r="I43" s="5">
        <v>12535890360</v>
      </c>
      <c r="K43" s="10">
        <f t="shared" si="1"/>
        <v>4.1132943179379704E-2</v>
      </c>
    </row>
    <row r="44" spans="1:11" x14ac:dyDescent="0.55000000000000004">
      <c r="A44" s="1" t="s">
        <v>139</v>
      </c>
      <c r="C44" s="6" t="s">
        <v>160</v>
      </c>
      <c r="D44" s="6"/>
      <c r="E44" s="5">
        <v>4382465753</v>
      </c>
      <c r="F44" s="6"/>
      <c r="G44" s="10">
        <f t="shared" si="0"/>
        <v>3.8727007683812549E-2</v>
      </c>
      <c r="H44" s="6"/>
      <c r="I44" s="5">
        <v>13147397259</v>
      </c>
      <c r="K44" s="10">
        <f t="shared" si="1"/>
        <v>4.3139428383703528E-2</v>
      </c>
    </row>
    <row r="45" spans="1:11" x14ac:dyDescent="0.55000000000000004">
      <c r="A45" s="1" t="s">
        <v>139</v>
      </c>
      <c r="C45" s="6" t="s">
        <v>162</v>
      </c>
      <c r="D45" s="6"/>
      <c r="E45" s="5">
        <v>3376027379</v>
      </c>
      <c r="F45" s="6"/>
      <c r="G45" s="10">
        <f t="shared" si="0"/>
        <v>2.9833305179349009E-2</v>
      </c>
      <c r="H45" s="6"/>
      <c r="I45" s="5">
        <v>10128082137</v>
      </c>
      <c r="K45" s="10">
        <f t="shared" si="1"/>
        <v>3.3232408316732562E-2</v>
      </c>
    </row>
    <row r="46" spans="1:11" x14ac:dyDescent="0.55000000000000004">
      <c r="A46" s="1" t="s">
        <v>139</v>
      </c>
      <c r="C46" s="6" t="s">
        <v>164</v>
      </c>
      <c r="D46" s="6"/>
      <c r="E46" s="5">
        <v>5078054789</v>
      </c>
      <c r="F46" s="6"/>
      <c r="G46" s="10">
        <f t="shared" si="0"/>
        <v>4.4873794324074921E-2</v>
      </c>
      <c r="H46" s="6"/>
      <c r="I46" s="5">
        <v>15234164367</v>
      </c>
      <c r="K46" s="10">
        <f t="shared" si="1"/>
        <v>4.9986558536967131E-2</v>
      </c>
    </row>
    <row r="47" spans="1:11" x14ac:dyDescent="0.55000000000000004">
      <c r="A47" s="1" t="s">
        <v>139</v>
      </c>
      <c r="C47" s="6" t="s">
        <v>165</v>
      </c>
      <c r="D47" s="6"/>
      <c r="E47" s="5">
        <v>937643825</v>
      </c>
      <c r="F47" s="6"/>
      <c r="G47" s="10">
        <f t="shared" si="0"/>
        <v>8.2857782951520059E-3</v>
      </c>
      <c r="H47" s="6"/>
      <c r="I47" s="5">
        <v>2812931475</v>
      </c>
      <c r="K47" s="10">
        <f t="shared" si="1"/>
        <v>9.2298310854613871E-3</v>
      </c>
    </row>
    <row r="48" spans="1:11" x14ac:dyDescent="0.55000000000000004">
      <c r="A48" s="1" t="s">
        <v>139</v>
      </c>
      <c r="C48" s="6" t="s">
        <v>166</v>
      </c>
      <c r="D48" s="6"/>
      <c r="E48" s="5">
        <v>611506837</v>
      </c>
      <c r="F48" s="6"/>
      <c r="G48" s="10">
        <f t="shared" si="0"/>
        <v>5.403768405718083E-3</v>
      </c>
      <c r="H48" s="6"/>
      <c r="I48" s="5">
        <v>1834520511</v>
      </c>
      <c r="K48" s="10">
        <f t="shared" si="1"/>
        <v>6.0194550026656116E-3</v>
      </c>
    </row>
    <row r="49" spans="1:11" x14ac:dyDescent="0.55000000000000004">
      <c r="A49" s="1" t="s">
        <v>139</v>
      </c>
      <c r="C49" s="6" t="s">
        <v>167</v>
      </c>
      <c r="D49" s="6"/>
      <c r="E49" s="5">
        <v>624246566</v>
      </c>
      <c r="F49" s="6"/>
      <c r="G49" s="10">
        <f t="shared" si="0"/>
        <v>5.5163469427060687E-3</v>
      </c>
      <c r="H49" s="6"/>
      <c r="I49" s="5">
        <v>1900684893</v>
      </c>
      <c r="K49" s="10">
        <f t="shared" si="1"/>
        <v>6.2365545214990523E-3</v>
      </c>
    </row>
    <row r="50" spans="1:11" x14ac:dyDescent="0.55000000000000004">
      <c r="A50" s="1" t="s">
        <v>139</v>
      </c>
      <c r="C50" s="6" t="s">
        <v>168</v>
      </c>
      <c r="D50" s="6"/>
      <c r="E50" s="5">
        <v>4327835946</v>
      </c>
      <c r="F50" s="6"/>
      <c r="G50" s="10">
        <f t="shared" si="0"/>
        <v>3.8244254577526227E-2</v>
      </c>
      <c r="H50" s="6"/>
      <c r="I50" s="5">
        <v>13545644117</v>
      </c>
      <c r="K50" s="10">
        <f t="shared" si="1"/>
        <v>4.4446161683936419E-2</v>
      </c>
    </row>
    <row r="51" spans="1:11" x14ac:dyDescent="0.55000000000000004">
      <c r="A51" s="1" t="s">
        <v>139</v>
      </c>
      <c r="C51" s="6" t="s">
        <v>169</v>
      </c>
      <c r="D51" s="6"/>
      <c r="E51" s="5">
        <v>8790410933</v>
      </c>
      <c r="F51" s="6"/>
      <c r="G51" s="10">
        <f t="shared" si="0"/>
        <v>7.7679172167660029E-2</v>
      </c>
      <c r="H51" s="6"/>
      <c r="I51" s="5">
        <v>26371232799</v>
      </c>
      <c r="K51" s="10">
        <f t="shared" si="1"/>
        <v>8.6529667150938711E-2</v>
      </c>
    </row>
    <row r="52" spans="1:11" x14ac:dyDescent="0.55000000000000004">
      <c r="A52" s="1" t="s">
        <v>139</v>
      </c>
      <c r="C52" s="6" t="s">
        <v>171</v>
      </c>
      <c r="D52" s="6"/>
      <c r="E52" s="5">
        <v>3029506837</v>
      </c>
      <c r="F52" s="6"/>
      <c r="G52" s="10">
        <f t="shared" si="0"/>
        <v>2.6771169740310727E-2</v>
      </c>
      <c r="H52" s="6"/>
      <c r="I52" s="5">
        <v>9340027351</v>
      </c>
      <c r="K52" s="10">
        <f t="shared" si="1"/>
        <v>3.0646631654373795E-2</v>
      </c>
    </row>
    <row r="53" spans="1:11" x14ac:dyDescent="0.55000000000000004">
      <c r="A53" s="1" t="s">
        <v>139</v>
      </c>
      <c r="C53" s="6" t="s">
        <v>173</v>
      </c>
      <c r="D53" s="6"/>
      <c r="E53" s="5">
        <v>5704849307</v>
      </c>
      <c r="F53" s="6"/>
      <c r="G53" s="10">
        <f t="shared" si="0"/>
        <v>5.0412657028966794E-2</v>
      </c>
      <c r="H53" s="6"/>
      <c r="I53" s="5">
        <v>17114547921</v>
      </c>
      <c r="K53" s="10">
        <f t="shared" si="1"/>
        <v>5.6156500013874081E-2</v>
      </c>
    </row>
    <row r="54" spans="1:11" x14ac:dyDescent="0.55000000000000004">
      <c r="A54" s="1" t="s">
        <v>139</v>
      </c>
      <c r="C54" s="6" t="s">
        <v>175</v>
      </c>
      <c r="D54" s="6"/>
      <c r="E54" s="5">
        <v>3299589036</v>
      </c>
      <c r="F54" s="6"/>
      <c r="G54" s="10">
        <f t="shared" si="0"/>
        <v>2.9157834231362138E-2</v>
      </c>
      <c r="H54" s="6"/>
      <c r="I54" s="5">
        <v>9898767108</v>
      </c>
      <c r="K54" s="10">
        <f t="shared" si="1"/>
        <v>3.2479976555831708E-2</v>
      </c>
    </row>
    <row r="55" spans="1:11" x14ac:dyDescent="0.55000000000000004">
      <c r="A55" s="1" t="s">
        <v>139</v>
      </c>
      <c r="C55" s="6" t="s">
        <v>177</v>
      </c>
      <c r="D55" s="6"/>
      <c r="E55" s="5">
        <v>71342439</v>
      </c>
      <c r="F55" s="6"/>
      <c r="G55" s="10">
        <f t="shared" si="0"/>
        <v>6.3043942361525811E-4</v>
      </c>
      <c r="H55" s="6"/>
      <c r="I55" s="5">
        <v>214027317</v>
      </c>
      <c r="K55" s="10">
        <f t="shared" si="1"/>
        <v>7.0226950110275905E-4</v>
      </c>
    </row>
    <row r="56" spans="1:11" x14ac:dyDescent="0.55000000000000004">
      <c r="A56" s="1" t="s">
        <v>139</v>
      </c>
      <c r="C56" s="6" t="s">
        <v>178</v>
      </c>
      <c r="D56" s="6"/>
      <c r="E56" s="5">
        <v>8209479427</v>
      </c>
      <c r="F56" s="6"/>
      <c r="G56" s="10">
        <f t="shared" si="0"/>
        <v>7.254559208634849E-2</v>
      </c>
      <c r="H56" s="6"/>
      <c r="I56" s="5">
        <v>24628438281</v>
      </c>
      <c r="K56" s="10">
        <f t="shared" si="1"/>
        <v>8.0811184791602861E-2</v>
      </c>
    </row>
    <row r="57" spans="1:11" x14ac:dyDescent="0.55000000000000004">
      <c r="A57" s="1" t="s">
        <v>139</v>
      </c>
      <c r="C57" s="6" t="s">
        <v>180</v>
      </c>
      <c r="D57" s="6"/>
      <c r="E57" s="5">
        <v>392051572</v>
      </c>
      <c r="F57" s="6"/>
      <c r="G57" s="10">
        <f t="shared" si="0"/>
        <v>3.4644844014813663E-3</v>
      </c>
      <c r="H57" s="6"/>
      <c r="I57" s="5">
        <v>1213640577</v>
      </c>
      <c r="K57" s="10">
        <f t="shared" si="1"/>
        <v>3.9822148615162737E-3</v>
      </c>
    </row>
    <row r="58" spans="1:11" x14ac:dyDescent="0.55000000000000004">
      <c r="A58" s="1" t="s">
        <v>139</v>
      </c>
      <c r="C58" s="6" t="s">
        <v>181</v>
      </c>
      <c r="D58" s="6"/>
      <c r="E58" s="5">
        <v>205194518</v>
      </c>
      <c r="F58" s="6"/>
      <c r="G58" s="10">
        <f t="shared" si="0"/>
        <v>1.8132645234757213E-3</v>
      </c>
      <c r="H58" s="6"/>
      <c r="I58" s="5">
        <v>615583554</v>
      </c>
      <c r="K58" s="10">
        <f t="shared" si="1"/>
        <v>2.0198615831578328E-3</v>
      </c>
    </row>
    <row r="59" spans="1:11" x14ac:dyDescent="0.55000000000000004">
      <c r="A59" s="1" t="s">
        <v>139</v>
      </c>
      <c r="C59" s="6" t="s">
        <v>182</v>
      </c>
      <c r="D59" s="6"/>
      <c r="E59" s="5">
        <v>1916003825</v>
      </c>
      <c r="F59" s="6"/>
      <c r="G59" s="10">
        <f t="shared" si="0"/>
        <v>1.6931357604379488E-2</v>
      </c>
      <c r="H59" s="6"/>
      <c r="I59" s="5">
        <v>5794428462</v>
      </c>
      <c r="K59" s="10">
        <f t="shared" si="1"/>
        <v>1.9012761745662438E-2</v>
      </c>
    </row>
    <row r="60" spans="1:11" x14ac:dyDescent="0.55000000000000004">
      <c r="A60" s="1" t="s">
        <v>119</v>
      </c>
      <c r="C60" s="6" t="s">
        <v>183</v>
      </c>
      <c r="D60" s="6"/>
      <c r="E60" s="5">
        <v>377323427</v>
      </c>
      <c r="F60" s="6"/>
      <c r="G60" s="10">
        <f t="shared" si="0"/>
        <v>3.3343346144139247E-3</v>
      </c>
      <c r="H60" s="6"/>
      <c r="I60" s="5">
        <v>611552392</v>
      </c>
      <c r="K60" s="10">
        <f t="shared" si="1"/>
        <v>2.0066344766076706E-3</v>
      </c>
    </row>
    <row r="61" spans="1:11" x14ac:dyDescent="0.55000000000000004">
      <c r="A61" s="1" t="s">
        <v>119</v>
      </c>
      <c r="C61" s="6" t="s">
        <v>184</v>
      </c>
      <c r="D61" s="6"/>
      <c r="E61" s="5">
        <v>336142988</v>
      </c>
      <c r="F61" s="6"/>
      <c r="G61" s="10">
        <f t="shared" si="0"/>
        <v>2.9704309885877412E-3</v>
      </c>
      <c r="H61" s="6"/>
      <c r="I61" s="5">
        <v>606226697</v>
      </c>
      <c r="K61" s="10">
        <f t="shared" si="1"/>
        <v>1.9891597298178697E-3</v>
      </c>
    </row>
    <row r="62" spans="1:11" x14ac:dyDescent="0.55000000000000004">
      <c r="A62" s="1" t="s">
        <v>139</v>
      </c>
      <c r="C62" s="6" t="s">
        <v>185</v>
      </c>
      <c r="D62" s="6"/>
      <c r="E62" s="5">
        <v>5642849307</v>
      </c>
      <c r="F62" s="6"/>
      <c r="G62" s="10">
        <f t="shared" si="0"/>
        <v>4.9864774943464418E-2</v>
      </c>
      <c r="H62" s="6"/>
      <c r="I62" s="5">
        <v>16928547921</v>
      </c>
      <c r="K62" s="10">
        <f t="shared" si="1"/>
        <v>5.5546194147146274E-2</v>
      </c>
    </row>
    <row r="63" spans="1:11" x14ac:dyDescent="0.55000000000000004">
      <c r="A63" s="1" t="s">
        <v>139</v>
      </c>
      <c r="C63" s="6" t="s">
        <v>187</v>
      </c>
      <c r="D63" s="6"/>
      <c r="E63" s="5">
        <v>2847073945</v>
      </c>
      <c r="F63" s="6"/>
      <c r="G63" s="10">
        <f t="shared" si="0"/>
        <v>2.5159045331710893E-2</v>
      </c>
      <c r="H63" s="6"/>
      <c r="I63" s="5">
        <v>8839084855</v>
      </c>
      <c r="K63" s="10">
        <f t="shared" si="1"/>
        <v>2.9002931954362647E-2</v>
      </c>
    </row>
    <row r="64" spans="1:11" x14ac:dyDescent="0.55000000000000004">
      <c r="A64" s="1" t="s">
        <v>139</v>
      </c>
      <c r="C64" s="6" t="s">
        <v>189</v>
      </c>
      <c r="D64" s="6"/>
      <c r="E64" s="5">
        <v>12183424638</v>
      </c>
      <c r="F64" s="6"/>
      <c r="G64" s="10">
        <f t="shared" si="0"/>
        <v>0.10766258224562038</v>
      </c>
      <c r="H64" s="6"/>
      <c r="I64" s="5">
        <v>36550273914</v>
      </c>
      <c r="K64" s="10">
        <f t="shared" si="1"/>
        <v>0.1199292827968963</v>
      </c>
    </row>
    <row r="65" spans="1:11" x14ac:dyDescent="0.55000000000000004">
      <c r="A65" s="1" t="s">
        <v>139</v>
      </c>
      <c r="C65" s="6" t="s">
        <v>191</v>
      </c>
      <c r="D65" s="6"/>
      <c r="E65" s="5">
        <v>391109578</v>
      </c>
      <c r="F65" s="6"/>
      <c r="G65" s="10">
        <f t="shared" si="0"/>
        <v>3.4561601815257092E-3</v>
      </c>
      <c r="H65" s="6"/>
      <c r="I65" s="5">
        <v>920999974</v>
      </c>
      <c r="K65" s="10">
        <f t="shared" si="1"/>
        <v>3.0219983192922711E-3</v>
      </c>
    </row>
    <row r="66" spans="1:11" ht="24.75" thickBot="1" x14ac:dyDescent="0.6">
      <c r="A66" s="1" t="s">
        <v>119</v>
      </c>
      <c r="C66" s="6" t="s">
        <v>193</v>
      </c>
      <c r="D66" s="6"/>
      <c r="E66" s="5">
        <v>3629597681</v>
      </c>
      <c r="F66" s="6"/>
      <c r="G66" s="10">
        <f t="shared" si="0"/>
        <v>3.2074057209691378E-2</v>
      </c>
      <c r="H66" s="6"/>
      <c r="I66" s="5">
        <v>3629597681</v>
      </c>
      <c r="K66" s="10">
        <f t="shared" si="1"/>
        <v>1.1909487949333128E-2</v>
      </c>
    </row>
    <row r="67" spans="1:11" ht="25.5" thickBot="1" x14ac:dyDescent="0.65">
      <c r="A67" s="2" t="s">
        <v>35</v>
      </c>
      <c r="C67" s="6" t="s">
        <v>35</v>
      </c>
      <c r="D67" s="6"/>
      <c r="E67" s="7">
        <f>SUM(E8:E66)</f>
        <v>113163035698</v>
      </c>
      <c r="F67" s="6"/>
      <c r="G67" s="20">
        <f>SUM(G8:G66)</f>
        <v>0.99999999999999989</v>
      </c>
      <c r="H67" s="6"/>
      <c r="I67" s="7">
        <f>SUM(I8:I66)</f>
        <v>304765217148</v>
      </c>
      <c r="K67" s="20">
        <f>SUM(K8:K66)</f>
        <v>0.99999999999999989</v>
      </c>
    </row>
    <row r="68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6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S18" sqref="S18"/>
    </sheetView>
  </sheetViews>
  <sheetFormatPr defaultRowHeight="24" x14ac:dyDescent="0.55000000000000004"/>
  <cols>
    <col min="1" max="1" width="15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</row>
    <row r="3" spans="1:5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</row>
    <row r="4" spans="1: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</row>
    <row r="6" spans="1:5" ht="24.75" x14ac:dyDescent="0.55000000000000004">
      <c r="A6" s="28" t="s">
        <v>233</v>
      </c>
      <c r="C6" s="28" t="s">
        <v>200</v>
      </c>
      <c r="E6" s="28" t="s">
        <v>6</v>
      </c>
    </row>
    <row r="7" spans="1:5" ht="24.75" x14ac:dyDescent="0.55000000000000004">
      <c r="A7" s="28" t="s">
        <v>233</v>
      </c>
      <c r="C7" s="28" t="s">
        <v>108</v>
      </c>
      <c r="E7" s="28" t="s">
        <v>108</v>
      </c>
    </row>
    <row r="8" spans="1:5" x14ac:dyDescent="0.55000000000000004">
      <c r="A8" s="1" t="s">
        <v>238</v>
      </c>
      <c r="C8" s="5">
        <v>10918171</v>
      </c>
      <c r="D8" s="6"/>
      <c r="E8" s="5">
        <v>677273161</v>
      </c>
    </row>
    <row r="9" spans="1:5" x14ac:dyDescent="0.55000000000000004">
      <c r="A9" s="1" t="s">
        <v>239</v>
      </c>
      <c r="C9" s="5">
        <v>0</v>
      </c>
      <c r="D9" s="6"/>
      <c r="E9" s="5">
        <v>1709317847</v>
      </c>
    </row>
    <row r="10" spans="1:5" ht="24.75" x14ac:dyDescent="0.6">
      <c r="A10" s="2" t="s">
        <v>35</v>
      </c>
      <c r="C10" s="7">
        <f>SUM(C8:C9)</f>
        <v>10918171</v>
      </c>
      <c r="D10" s="6"/>
      <c r="E10" s="7">
        <f>SUM(E8:E9)</f>
        <v>2386591008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CAD3-2C95-41FB-A933-850BE0DEC3ED}">
  <dimension ref="A2:M17"/>
  <sheetViews>
    <sheetView rightToLeft="1" topLeftCell="A6" workbookViewId="0">
      <selection activeCell="M17" sqref="M17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</row>
    <row r="4" spans="1:13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5.5" thickBot="1" x14ac:dyDescent="0.6">
      <c r="A6" s="13" t="s">
        <v>199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I6" s="28" t="s">
        <v>201</v>
      </c>
      <c r="J6" s="28" t="s">
        <v>201</v>
      </c>
      <c r="K6" s="28" t="s">
        <v>201</v>
      </c>
      <c r="L6" s="28" t="s">
        <v>201</v>
      </c>
      <c r="M6" s="28" t="s">
        <v>201</v>
      </c>
    </row>
    <row r="7" spans="1:13" ht="25.5" thickBot="1" x14ac:dyDescent="0.6">
      <c r="A7" s="13" t="s">
        <v>202</v>
      </c>
      <c r="C7" s="13" t="s">
        <v>203</v>
      </c>
      <c r="E7" s="13" t="s">
        <v>204</v>
      </c>
      <c r="G7" s="13" t="s">
        <v>205</v>
      </c>
      <c r="I7" s="13" t="s">
        <v>203</v>
      </c>
      <c r="K7" s="13" t="s">
        <v>204</v>
      </c>
      <c r="M7" s="13" t="s">
        <v>205</v>
      </c>
    </row>
    <row r="8" spans="1:13" x14ac:dyDescent="0.55000000000000004">
      <c r="A8" s="1" t="s">
        <v>101</v>
      </c>
      <c r="C8" s="9">
        <v>1931781201</v>
      </c>
      <c r="D8" s="9"/>
      <c r="E8" s="9">
        <v>0</v>
      </c>
      <c r="F8" s="9"/>
      <c r="G8" s="9">
        <v>1931781201</v>
      </c>
      <c r="I8" s="9">
        <v>5860606544</v>
      </c>
      <c r="J8" s="9"/>
      <c r="K8" s="9">
        <v>0</v>
      </c>
      <c r="L8" s="9"/>
      <c r="M8" s="9">
        <v>5860606544</v>
      </c>
    </row>
    <row r="9" spans="1:13" x14ac:dyDescent="0.55000000000000004">
      <c r="A9" s="1" t="s">
        <v>98</v>
      </c>
      <c r="C9" s="9">
        <v>191227043</v>
      </c>
      <c r="D9" s="9"/>
      <c r="E9" s="9">
        <v>0</v>
      </c>
      <c r="F9" s="9"/>
      <c r="G9" s="9">
        <v>191227043</v>
      </c>
      <c r="I9" s="9">
        <v>586063030</v>
      </c>
      <c r="J9" s="9"/>
      <c r="K9" s="9">
        <v>0</v>
      </c>
      <c r="L9" s="9"/>
      <c r="M9" s="9">
        <v>586063030</v>
      </c>
    </row>
    <row r="10" spans="1:13" x14ac:dyDescent="0.55000000000000004">
      <c r="A10" s="1" t="s">
        <v>95</v>
      </c>
      <c r="C10" s="9">
        <v>58053813</v>
      </c>
      <c r="D10" s="9"/>
      <c r="E10" s="9">
        <v>0</v>
      </c>
      <c r="F10" s="9"/>
      <c r="G10" s="9">
        <v>58053813</v>
      </c>
      <c r="I10" s="9">
        <v>169515269</v>
      </c>
      <c r="J10" s="9"/>
      <c r="K10" s="9">
        <v>0</v>
      </c>
      <c r="L10" s="9"/>
      <c r="M10" s="9">
        <v>169515269</v>
      </c>
    </row>
    <row r="11" spans="1:13" x14ac:dyDescent="0.55000000000000004">
      <c r="A11" s="1" t="s">
        <v>92</v>
      </c>
      <c r="C11" s="9">
        <v>98504973</v>
      </c>
      <c r="D11" s="9"/>
      <c r="E11" s="9">
        <v>0</v>
      </c>
      <c r="F11" s="9"/>
      <c r="G11" s="9">
        <v>98504973</v>
      </c>
      <c r="I11" s="9">
        <v>292217914</v>
      </c>
      <c r="J11" s="9"/>
      <c r="K11" s="9">
        <v>0</v>
      </c>
      <c r="L11" s="9"/>
      <c r="M11" s="9">
        <v>292217914</v>
      </c>
    </row>
    <row r="12" spans="1:13" x14ac:dyDescent="0.55000000000000004">
      <c r="A12" s="1" t="s">
        <v>88</v>
      </c>
      <c r="C12" s="9">
        <v>3757086756</v>
      </c>
      <c r="D12" s="9"/>
      <c r="E12" s="9">
        <v>0</v>
      </c>
      <c r="F12" s="9"/>
      <c r="G12" s="9">
        <v>3757086756</v>
      </c>
      <c r="I12" s="9">
        <v>11700413259</v>
      </c>
      <c r="J12" s="9"/>
      <c r="K12" s="9">
        <v>0</v>
      </c>
      <c r="L12" s="9"/>
      <c r="M12" s="9">
        <v>11700413259</v>
      </c>
    </row>
    <row r="13" spans="1:13" x14ac:dyDescent="0.55000000000000004">
      <c r="A13" s="1" t="s">
        <v>84</v>
      </c>
      <c r="C13" s="9">
        <v>95250237</v>
      </c>
      <c r="D13" s="9"/>
      <c r="E13" s="9">
        <v>0</v>
      </c>
      <c r="F13" s="9"/>
      <c r="G13" s="9">
        <v>95250237</v>
      </c>
      <c r="I13" s="9">
        <v>292253945</v>
      </c>
      <c r="J13" s="9"/>
      <c r="K13" s="9">
        <v>0</v>
      </c>
      <c r="L13" s="9"/>
      <c r="M13" s="9">
        <v>292253945</v>
      </c>
    </row>
    <row r="14" spans="1:13" x14ac:dyDescent="0.55000000000000004">
      <c r="A14" s="1" t="s">
        <v>81</v>
      </c>
      <c r="C14" s="9">
        <v>394990435</v>
      </c>
      <c r="D14" s="9"/>
      <c r="E14" s="9">
        <v>0</v>
      </c>
      <c r="F14" s="9"/>
      <c r="G14" s="9">
        <v>394990435</v>
      </c>
      <c r="I14" s="9">
        <v>1168868168</v>
      </c>
      <c r="J14" s="9"/>
      <c r="K14" s="9">
        <v>0</v>
      </c>
      <c r="L14" s="9"/>
      <c r="M14" s="9">
        <v>1168868168</v>
      </c>
    </row>
    <row r="15" spans="1:13" ht="24.75" thickBot="1" x14ac:dyDescent="0.6">
      <c r="A15" s="1" t="s">
        <v>78</v>
      </c>
      <c r="C15" s="9">
        <v>178034539</v>
      </c>
      <c r="D15" s="9"/>
      <c r="E15" s="9">
        <v>0</v>
      </c>
      <c r="F15" s="9"/>
      <c r="G15" s="9">
        <v>178034539</v>
      </c>
      <c r="I15" s="9">
        <v>545606860</v>
      </c>
      <c r="J15" s="9"/>
      <c r="K15" s="9">
        <v>0</v>
      </c>
      <c r="L15" s="9"/>
      <c r="M15" s="9">
        <v>545606860</v>
      </c>
    </row>
    <row r="16" spans="1:13" ht="25.5" thickBot="1" x14ac:dyDescent="0.65">
      <c r="A16" s="2" t="s">
        <v>35</v>
      </c>
      <c r="C16" s="7">
        <f>SUM(C8:C15)</f>
        <v>6704928997</v>
      </c>
      <c r="D16" s="6"/>
      <c r="E16" s="7">
        <f>SUM(E8:E15)</f>
        <v>0</v>
      </c>
      <c r="F16" s="6"/>
      <c r="G16" s="7">
        <f>SUM(G8:G15)</f>
        <v>6704928997</v>
      </c>
      <c r="H16" s="6"/>
      <c r="I16" s="7">
        <f>SUM(I8:I15)</f>
        <v>20615544989</v>
      </c>
      <c r="J16" s="6"/>
      <c r="K16" s="7">
        <f>SUM(K8:K15)</f>
        <v>0</v>
      </c>
      <c r="L16" s="6"/>
      <c r="M16" s="7">
        <f>SUM(M8:M15)</f>
        <v>20615544989</v>
      </c>
    </row>
    <row r="17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29"/>
  <sheetViews>
    <sheetView rightToLeft="1" topLeftCell="A13" workbookViewId="0">
      <selection activeCell="I35" sqref="I35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</row>
    <row r="3" spans="1:25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  <c r="N3" s="29" t="s">
        <v>198</v>
      </c>
      <c r="O3" s="29" t="s">
        <v>198</v>
      </c>
      <c r="P3" s="29" t="s">
        <v>198</v>
      </c>
      <c r="Q3" s="29" t="s">
        <v>198</v>
      </c>
      <c r="R3" s="29" t="s">
        <v>198</v>
      </c>
      <c r="S3" s="29" t="s">
        <v>198</v>
      </c>
      <c r="T3" s="29" t="s">
        <v>198</v>
      </c>
      <c r="U3" s="29" t="s">
        <v>198</v>
      </c>
    </row>
    <row r="4" spans="1:2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</row>
    <row r="6" spans="1:25" ht="24.75" x14ac:dyDescent="0.55000000000000004">
      <c r="A6" s="28" t="s">
        <v>3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H6" s="28" t="s">
        <v>200</v>
      </c>
      <c r="I6" s="28" t="s">
        <v>200</v>
      </c>
      <c r="J6" s="28" t="s">
        <v>200</v>
      </c>
      <c r="K6" s="28" t="s">
        <v>200</v>
      </c>
      <c r="M6" s="28" t="s">
        <v>201</v>
      </c>
      <c r="N6" s="28" t="s">
        <v>201</v>
      </c>
      <c r="O6" s="28" t="s">
        <v>201</v>
      </c>
      <c r="P6" s="28" t="s">
        <v>201</v>
      </c>
      <c r="Q6" s="28" t="s">
        <v>201</v>
      </c>
      <c r="R6" s="28" t="s">
        <v>201</v>
      </c>
      <c r="S6" s="28" t="s">
        <v>201</v>
      </c>
      <c r="T6" s="28" t="s">
        <v>201</v>
      </c>
      <c r="U6" s="28" t="s">
        <v>201</v>
      </c>
    </row>
    <row r="7" spans="1:25" ht="24.75" x14ac:dyDescent="0.55000000000000004">
      <c r="A7" s="28" t="s">
        <v>3</v>
      </c>
      <c r="C7" s="28" t="s">
        <v>222</v>
      </c>
      <c r="E7" s="28" t="s">
        <v>223</v>
      </c>
      <c r="G7" s="28" t="s">
        <v>224</v>
      </c>
      <c r="I7" s="28" t="s">
        <v>108</v>
      </c>
      <c r="K7" s="28" t="s">
        <v>225</v>
      </c>
      <c r="M7" s="28" t="s">
        <v>222</v>
      </c>
      <c r="O7" s="28" t="s">
        <v>223</v>
      </c>
      <c r="Q7" s="28" t="s">
        <v>224</v>
      </c>
      <c r="S7" s="28" t="s">
        <v>108</v>
      </c>
      <c r="U7" s="28" t="s">
        <v>225</v>
      </c>
    </row>
    <row r="8" spans="1:25" x14ac:dyDescent="0.55000000000000004">
      <c r="A8" s="1" t="s">
        <v>19</v>
      </c>
      <c r="C8" s="9">
        <v>0</v>
      </c>
      <c r="D8" s="9"/>
      <c r="E8" s="9">
        <v>-1353725627</v>
      </c>
      <c r="F8" s="9"/>
      <c r="G8" s="9">
        <v>67869619891</v>
      </c>
      <c r="H8" s="9"/>
      <c r="I8" s="9">
        <f>C8+E8+G8</f>
        <v>66515894264</v>
      </c>
      <c r="J8" s="9"/>
      <c r="K8" s="18">
        <f>I8/$I$28</f>
        <v>2.2682147649650975E-2</v>
      </c>
      <c r="L8" s="9"/>
      <c r="M8" s="9">
        <v>0</v>
      </c>
      <c r="N8" s="9"/>
      <c r="O8" s="9">
        <v>1329041280</v>
      </c>
      <c r="P8" s="9"/>
      <c r="Q8" s="9">
        <v>159670885816</v>
      </c>
      <c r="R8" s="9"/>
      <c r="S8" s="9">
        <f>M8+O8+Q8</f>
        <v>160999927096</v>
      </c>
      <c r="T8" s="9"/>
      <c r="U8" s="18">
        <f>S8/$S$28</f>
        <v>-0.10666344341314887</v>
      </c>
      <c r="V8" s="9"/>
      <c r="W8" s="9"/>
      <c r="X8" s="6"/>
      <c r="Y8" s="10"/>
    </row>
    <row r="9" spans="1:25" x14ac:dyDescent="0.55000000000000004">
      <c r="A9" s="1" t="s">
        <v>20</v>
      </c>
      <c r="C9" s="9">
        <v>0</v>
      </c>
      <c r="D9" s="9"/>
      <c r="E9" s="9">
        <v>-101515098</v>
      </c>
      <c r="F9" s="9"/>
      <c r="G9" s="9">
        <v>474097031</v>
      </c>
      <c r="H9" s="9"/>
      <c r="I9" s="9">
        <f t="shared" ref="I9:I27" si="0">C9+E9+G9</f>
        <v>372581933</v>
      </c>
      <c r="J9" s="9"/>
      <c r="K9" s="18">
        <f t="shared" ref="K9:K27" si="1">I9/$I$28</f>
        <v>1.2705171462262408E-4</v>
      </c>
      <c r="L9" s="9"/>
      <c r="M9" s="9">
        <v>0</v>
      </c>
      <c r="N9" s="9"/>
      <c r="O9" s="9">
        <v>181778005</v>
      </c>
      <c r="P9" s="9"/>
      <c r="Q9" s="9">
        <v>2276672688</v>
      </c>
      <c r="R9" s="9"/>
      <c r="S9" s="9">
        <f t="shared" ref="S9:S27" si="2">M9+O9+Q9</f>
        <v>2458450693</v>
      </c>
      <c r="T9" s="9"/>
      <c r="U9" s="18">
        <f t="shared" ref="U9:U27" si="3">S9/$S$28</f>
        <v>-1.628738727443418E-3</v>
      </c>
      <c r="V9" s="9"/>
      <c r="W9" s="9"/>
      <c r="X9" s="6"/>
      <c r="Y9" s="10"/>
    </row>
    <row r="10" spans="1:25" x14ac:dyDescent="0.55000000000000004">
      <c r="A10" s="1" t="s">
        <v>26</v>
      </c>
      <c r="C10" s="9">
        <v>0</v>
      </c>
      <c r="D10" s="9"/>
      <c r="E10" s="9">
        <v>368410861181</v>
      </c>
      <c r="F10" s="9"/>
      <c r="G10" s="9">
        <v>-128197456512</v>
      </c>
      <c r="H10" s="9"/>
      <c r="I10" s="9">
        <f t="shared" si="0"/>
        <v>240213404669</v>
      </c>
      <c r="J10" s="9"/>
      <c r="K10" s="18">
        <f t="shared" si="1"/>
        <v>8.1913593321055383E-2</v>
      </c>
      <c r="L10" s="9"/>
      <c r="M10" s="9">
        <v>0</v>
      </c>
      <c r="N10" s="9"/>
      <c r="O10" s="9">
        <v>-415022974621</v>
      </c>
      <c r="P10" s="9"/>
      <c r="Q10" s="9">
        <v>-301775552615</v>
      </c>
      <c r="R10" s="9"/>
      <c r="S10" s="9">
        <f t="shared" si="2"/>
        <v>-716798527236</v>
      </c>
      <c r="T10" s="9"/>
      <c r="U10" s="18">
        <f t="shared" si="3"/>
        <v>0.47488343956129075</v>
      </c>
      <c r="V10" s="9"/>
      <c r="W10" s="9"/>
      <c r="X10" s="6"/>
      <c r="Y10" s="10"/>
    </row>
    <row r="11" spans="1:25" x14ac:dyDescent="0.55000000000000004">
      <c r="A11" s="1" t="s">
        <v>25</v>
      </c>
      <c r="C11" s="9">
        <v>0</v>
      </c>
      <c r="D11" s="9"/>
      <c r="E11" s="9">
        <v>43887461201</v>
      </c>
      <c r="F11" s="9"/>
      <c r="G11" s="9">
        <v>-24926585743</v>
      </c>
      <c r="H11" s="9"/>
      <c r="I11" s="9">
        <f t="shared" si="0"/>
        <v>18960875458</v>
      </c>
      <c r="J11" s="9"/>
      <c r="K11" s="18">
        <f t="shared" si="1"/>
        <v>6.4657234404464073E-3</v>
      </c>
      <c r="L11" s="9"/>
      <c r="M11" s="9">
        <v>0</v>
      </c>
      <c r="N11" s="9"/>
      <c r="O11" s="9">
        <v>-178603475307</v>
      </c>
      <c r="P11" s="9"/>
      <c r="Q11" s="9">
        <v>-195514037648</v>
      </c>
      <c r="R11" s="9"/>
      <c r="S11" s="9">
        <f t="shared" si="2"/>
        <v>-374117512955</v>
      </c>
      <c r="T11" s="9"/>
      <c r="U11" s="18">
        <f t="shared" si="3"/>
        <v>0.24785515678618622</v>
      </c>
      <c r="V11" s="9"/>
      <c r="W11" s="9"/>
      <c r="X11" s="6"/>
      <c r="Y11" s="10"/>
    </row>
    <row r="12" spans="1:25" x14ac:dyDescent="0.55000000000000004">
      <c r="A12" s="1" t="s">
        <v>32</v>
      </c>
      <c r="C12" s="9">
        <v>0</v>
      </c>
      <c r="D12" s="9"/>
      <c r="E12" s="9">
        <v>21744222190</v>
      </c>
      <c r="F12" s="9"/>
      <c r="G12" s="9">
        <v>3561732150</v>
      </c>
      <c r="H12" s="9"/>
      <c r="I12" s="9">
        <f t="shared" si="0"/>
        <v>25305954340</v>
      </c>
      <c r="J12" s="9"/>
      <c r="K12" s="18">
        <f t="shared" si="1"/>
        <v>8.6294170604854191E-3</v>
      </c>
      <c r="L12" s="9"/>
      <c r="M12" s="9">
        <v>0</v>
      </c>
      <c r="N12" s="9"/>
      <c r="O12" s="9">
        <v>72833841088</v>
      </c>
      <c r="P12" s="9"/>
      <c r="Q12" s="9">
        <v>15302940607</v>
      </c>
      <c r="R12" s="9"/>
      <c r="S12" s="9">
        <f t="shared" si="2"/>
        <v>88136781695</v>
      </c>
      <c r="T12" s="9"/>
      <c r="U12" s="18">
        <f t="shared" si="3"/>
        <v>-5.8391160769508524E-2</v>
      </c>
      <c r="V12" s="9"/>
      <c r="W12" s="9"/>
      <c r="X12" s="6"/>
      <c r="Y12" s="10"/>
    </row>
    <row r="13" spans="1:25" x14ac:dyDescent="0.55000000000000004">
      <c r="A13" s="1" t="s">
        <v>27</v>
      </c>
      <c r="C13" s="9">
        <v>0</v>
      </c>
      <c r="D13" s="9"/>
      <c r="E13" s="9">
        <v>98959388814</v>
      </c>
      <c r="F13" s="9"/>
      <c r="G13" s="9">
        <v>-48947050045</v>
      </c>
      <c r="H13" s="9"/>
      <c r="I13" s="9">
        <f t="shared" si="0"/>
        <v>50012338769</v>
      </c>
      <c r="J13" s="9"/>
      <c r="K13" s="18">
        <f t="shared" si="1"/>
        <v>1.7054378728796244E-2</v>
      </c>
      <c r="L13" s="9"/>
      <c r="M13" s="9">
        <v>0</v>
      </c>
      <c r="N13" s="9"/>
      <c r="O13" s="9">
        <v>-91512102821</v>
      </c>
      <c r="P13" s="9"/>
      <c r="Q13" s="9">
        <v>-140608199105</v>
      </c>
      <c r="R13" s="9"/>
      <c r="S13" s="9">
        <f t="shared" si="2"/>
        <v>-232120301926</v>
      </c>
      <c r="T13" s="9"/>
      <c r="U13" s="18">
        <f t="shared" si="3"/>
        <v>0.15378112981854919</v>
      </c>
      <c r="V13" s="9"/>
      <c r="W13" s="9"/>
      <c r="X13" s="6"/>
      <c r="Y13" s="10"/>
    </row>
    <row r="14" spans="1:25" x14ac:dyDescent="0.55000000000000004">
      <c r="A14" s="1" t="s">
        <v>22</v>
      </c>
      <c r="C14" s="9">
        <v>0</v>
      </c>
      <c r="D14" s="9"/>
      <c r="E14" s="9">
        <v>-34736721234</v>
      </c>
      <c r="F14" s="9"/>
      <c r="G14" s="9">
        <v>-582787375</v>
      </c>
      <c r="H14" s="9"/>
      <c r="I14" s="9">
        <f t="shared" si="0"/>
        <v>-35319508609</v>
      </c>
      <c r="J14" s="9"/>
      <c r="K14" s="18">
        <f t="shared" si="1"/>
        <v>-1.204407334588063E-2</v>
      </c>
      <c r="L14" s="9"/>
      <c r="M14" s="9">
        <v>52081188000</v>
      </c>
      <c r="N14" s="9"/>
      <c r="O14" s="9">
        <v>-542861787129</v>
      </c>
      <c r="P14" s="9"/>
      <c r="Q14" s="9">
        <v>-976190866</v>
      </c>
      <c r="R14" s="9"/>
      <c r="S14" s="9">
        <f t="shared" si="2"/>
        <v>-491756789995</v>
      </c>
      <c r="T14" s="9"/>
      <c r="U14" s="18">
        <f t="shared" si="3"/>
        <v>0.32579190244842404</v>
      </c>
      <c r="V14" s="9"/>
      <c r="W14" s="9"/>
      <c r="X14" s="6"/>
      <c r="Y14" s="10"/>
    </row>
    <row r="15" spans="1:25" x14ac:dyDescent="0.55000000000000004">
      <c r="A15" s="1" t="s">
        <v>24</v>
      </c>
      <c r="C15" s="9">
        <v>0</v>
      </c>
      <c r="D15" s="9"/>
      <c r="E15" s="9">
        <v>70735205935</v>
      </c>
      <c r="F15" s="9"/>
      <c r="G15" s="9">
        <v>-74240908541</v>
      </c>
      <c r="H15" s="9"/>
      <c r="I15" s="9">
        <f t="shared" si="0"/>
        <v>-3505702606</v>
      </c>
      <c r="J15" s="9"/>
      <c r="K15" s="18">
        <f t="shared" si="1"/>
        <v>-1.1954565898108151E-3</v>
      </c>
      <c r="L15" s="9"/>
      <c r="M15" s="9">
        <v>0</v>
      </c>
      <c r="N15" s="9"/>
      <c r="O15" s="9">
        <v>-100380667848</v>
      </c>
      <c r="P15" s="9"/>
      <c r="Q15" s="9">
        <v>-213081916771</v>
      </c>
      <c r="R15" s="9"/>
      <c r="S15" s="9">
        <f t="shared" si="2"/>
        <v>-313462584619</v>
      </c>
      <c r="T15" s="9"/>
      <c r="U15" s="18">
        <f t="shared" si="3"/>
        <v>0.20767089314712353</v>
      </c>
      <c r="V15" s="9"/>
      <c r="W15" s="9"/>
      <c r="X15" s="6"/>
      <c r="Y15" s="10"/>
    </row>
    <row r="16" spans="1:25" x14ac:dyDescent="0.55000000000000004">
      <c r="A16" s="1" t="s">
        <v>29</v>
      </c>
      <c r="C16" s="9">
        <v>0</v>
      </c>
      <c r="D16" s="9"/>
      <c r="E16" s="9">
        <v>23436798674</v>
      </c>
      <c r="F16" s="9"/>
      <c r="G16" s="9">
        <v>-16085751465</v>
      </c>
      <c r="H16" s="9"/>
      <c r="I16" s="9">
        <f t="shared" si="0"/>
        <v>7351047209</v>
      </c>
      <c r="J16" s="9"/>
      <c r="K16" s="18">
        <f t="shared" si="1"/>
        <v>2.5067322633040966E-3</v>
      </c>
      <c r="L16" s="9"/>
      <c r="M16" s="9">
        <v>0</v>
      </c>
      <c r="N16" s="9"/>
      <c r="O16" s="9">
        <v>-6768254785</v>
      </c>
      <c r="P16" s="9"/>
      <c r="Q16" s="9">
        <v>-46171119676</v>
      </c>
      <c r="R16" s="9"/>
      <c r="S16" s="9">
        <f t="shared" si="2"/>
        <v>-52939374461</v>
      </c>
      <c r="T16" s="9"/>
      <c r="U16" s="18">
        <f t="shared" si="3"/>
        <v>3.5072661671339746E-2</v>
      </c>
      <c r="V16" s="9"/>
      <c r="W16" s="9"/>
      <c r="X16" s="6"/>
      <c r="Y16" s="10"/>
    </row>
    <row r="17" spans="1:25" x14ac:dyDescent="0.55000000000000004">
      <c r="A17" s="1" t="s">
        <v>16</v>
      </c>
      <c r="C17" s="9">
        <v>0</v>
      </c>
      <c r="D17" s="9"/>
      <c r="E17" s="9">
        <v>66950251446</v>
      </c>
      <c r="F17" s="9"/>
      <c r="G17" s="9">
        <v>60270394471</v>
      </c>
      <c r="H17" s="9"/>
      <c r="I17" s="9">
        <f t="shared" si="0"/>
        <v>127220645917</v>
      </c>
      <c r="J17" s="9"/>
      <c r="K17" s="18">
        <f t="shared" si="1"/>
        <v>4.338267577551215E-2</v>
      </c>
      <c r="L17" s="9"/>
      <c r="M17" s="9">
        <v>0</v>
      </c>
      <c r="N17" s="9"/>
      <c r="O17" s="9">
        <v>-40707168505</v>
      </c>
      <c r="P17" s="9"/>
      <c r="Q17" s="9">
        <v>-119043512886</v>
      </c>
      <c r="R17" s="9"/>
      <c r="S17" s="9">
        <f t="shared" si="2"/>
        <v>-159750681391</v>
      </c>
      <c r="T17" s="9"/>
      <c r="U17" s="18">
        <f t="shared" si="3"/>
        <v>0.10583581043860141</v>
      </c>
      <c r="V17" s="9"/>
      <c r="W17" s="9"/>
      <c r="X17" s="6"/>
      <c r="Y17" s="10"/>
    </row>
    <row r="18" spans="1:25" x14ac:dyDescent="0.55000000000000004">
      <c r="A18" s="1" t="s">
        <v>15</v>
      </c>
      <c r="C18" s="9">
        <v>0</v>
      </c>
      <c r="D18" s="9"/>
      <c r="E18" s="9">
        <v>361572356878</v>
      </c>
      <c r="F18" s="9"/>
      <c r="G18" s="9">
        <v>1535238830623</v>
      </c>
      <c r="H18" s="9"/>
      <c r="I18" s="9">
        <f t="shared" si="0"/>
        <v>1896811187501</v>
      </c>
      <c r="J18" s="9"/>
      <c r="K18" s="18">
        <f t="shared" si="1"/>
        <v>0.64681910834194356</v>
      </c>
      <c r="L18" s="9"/>
      <c r="M18" s="9">
        <v>0</v>
      </c>
      <c r="N18" s="9"/>
      <c r="O18" s="9">
        <v>415197103192</v>
      </c>
      <c r="P18" s="9"/>
      <c r="Q18" s="9">
        <v>2457898760029</v>
      </c>
      <c r="R18" s="9"/>
      <c r="S18" s="9">
        <f t="shared" si="2"/>
        <v>2873095863221</v>
      </c>
      <c r="T18" s="9"/>
      <c r="U18" s="18">
        <f t="shared" si="3"/>
        <v>-1.9034437068067407</v>
      </c>
      <c r="V18" s="9"/>
      <c r="W18" s="9"/>
      <c r="X18" s="6"/>
      <c r="Y18" s="10"/>
    </row>
    <row r="19" spans="1:25" x14ac:dyDescent="0.55000000000000004">
      <c r="A19" s="1" t="s">
        <v>31</v>
      </c>
      <c r="C19" s="9">
        <v>0</v>
      </c>
      <c r="D19" s="9"/>
      <c r="E19" s="9">
        <v>17727675433</v>
      </c>
      <c r="F19" s="9"/>
      <c r="G19" s="9">
        <v>12728363242</v>
      </c>
      <c r="H19" s="9"/>
      <c r="I19" s="9">
        <f t="shared" si="0"/>
        <v>30456038675</v>
      </c>
      <c r="J19" s="9"/>
      <c r="K19" s="18">
        <f t="shared" si="1"/>
        <v>1.038561344914087E-2</v>
      </c>
      <c r="L19" s="9"/>
      <c r="M19" s="9">
        <v>0</v>
      </c>
      <c r="N19" s="9"/>
      <c r="O19" s="9">
        <v>77598247599</v>
      </c>
      <c r="P19" s="9"/>
      <c r="Q19" s="9">
        <v>17210022950</v>
      </c>
      <c r="R19" s="9"/>
      <c r="S19" s="9">
        <f t="shared" si="2"/>
        <v>94808270549</v>
      </c>
      <c r="T19" s="9"/>
      <c r="U19" s="18">
        <f t="shared" si="3"/>
        <v>-6.2811063229686478E-2</v>
      </c>
      <c r="V19" s="9"/>
      <c r="W19" s="9"/>
      <c r="X19" s="6"/>
      <c r="Y19" s="10"/>
    </row>
    <row r="20" spans="1:25" x14ac:dyDescent="0.55000000000000004">
      <c r="A20" s="1" t="s">
        <v>28</v>
      </c>
      <c r="C20" s="9">
        <v>0</v>
      </c>
      <c r="D20" s="9"/>
      <c r="E20" s="9">
        <v>9872754713</v>
      </c>
      <c r="F20" s="9"/>
      <c r="G20" s="9">
        <v>-8311579434</v>
      </c>
      <c r="H20" s="9"/>
      <c r="I20" s="9">
        <f t="shared" si="0"/>
        <v>1561175279</v>
      </c>
      <c r="J20" s="9"/>
      <c r="K20" s="18">
        <f t="shared" si="1"/>
        <v>5.323661145517852E-4</v>
      </c>
      <c r="L20" s="9"/>
      <c r="M20" s="9">
        <v>0</v>
      </c>
      <c r="N20" s="9"/>
      <c r="O20" s="9">
        <v>-43659029592</v>
      </c>
      <c r="P20" s="9"/>
      <c r="Q20" s="9">
        <v>-65125326285</v>
      </c>
      <c r="R20" s="9"/>
      <c r="S20" s="9">
        <f>M20+O20+Q20</f>
        <v>-108784355877</v>
      </c>
      <c r="T20" s="9"/>
      <c r="U20" s="18">
        <f t="shared" si="3"/>
        <v>7.2070305848048549E-2</v>
      </c>
      <c r="V20" s="9"/>
      <c r="W20" s="9"/>
      <c r="X20" s="6"/>
      <c r="Y20" s="10"/>
    </row>
    <row r="21" spans="1:25" x14ac:dyDescent="0.55000000000000004">
      <c r="A21" s="1" t="s">
        <v>34</v>
      </c>
      <c r="C21" s="9">
        <v>0</v>
      </c>
      <c r="D21" s="9"/>
      <c r="E21" s="9">
        <v>486229841047</v>
      </c>
      <c r="F21" s="9"/>
      <c r="G21" s="9">
        <v>-1006544325</v>
      </c>
      <c r="H21" s="9"/>
      <c r="I21" s="9">
        <f t="shared" si="0"/>
        <v>485223296722</v>
      </c>
      <c r="J21" s="9"/>
      <c r="K21" s="18">
        <f t="shared" si="1"/>
        <v>0.1654628052599974</v>
      </c>
      <c r="L21" s="9"/>
      <c r="M21" s="9">
        <v>310688537996</v>
      </c>
      <c r="N21" s="9"/>
      <c r="O21" s="9">
        <v>-1692151729183</v>
      </c>
      <c r="P21" s="9"/>
      <c r="Q21" s="9">
        <v>-1006544325</v>
      </c>
      <c r="R21" s="9"/>
      <c r="S21" s="9">
        <f t="shared" si="2"/>
        <v>-1382469735512</v>
      </c>
      <c r="T21" s="9"/>
      <c r="U21" s="18">
        <f t="shared" si="3"/>
        <v>0.91589471538238154</v>
      </c>
      <c r="V21" s="9"/>
      <c r="W21" s="9"/>
      <c r="X21" s="6"/>
      <c r="Y21" s="10"/>
    </row>
    <row r="22" spans="1:25" x14ac:dyDescent="0.55000000000000004">
      <c r="A22" s="1" t="s">
        <v>23</v>
      </c>
      <c r="C22" s="9">
        <v>0</v>
      </c>
      <c r="D22" s="9"/>
      <c r="E22" s="9">
        <v>133301750558</v>
      </c>
      <c r="F22" s="9"/>
      <c r="G22" s="9">
        <v>-75727663271</v>
      </c>
      <c r="H22" s="9"/>
      <c r="I22" s="9">
        <f t="shared" si="0"/>
        <v>57574087287</v>
      </c>
      <c r="J22" s="9"/>
      <c r="K22" s="18">
        <f t="shared" si="1"/>
        <v>1.9632960859768726E-2</v>
      </c>
      <c r="L22" s="9"/>
      <c r="M22" s="9">
        <v>0</v>
      </c>
      <c r="N22" s="9"/>
      <c r="O22" s="9">
        <v>-336878862940</v>
      </c>
      <c r="P22" s="9"/>
      <c r="Q22" s="9">
        <v>-141537519489</v>
      </c>
      <c r="R22" s="9"/>
      <c r="S22" s="9">
        <f t="shared" si="2"/>
        <v>-478416382429</v>
      </c>
      <c r="T22" s="9"/>
      <c r="U22" s="18">
        <f t="shared" si="3"/>
        <v>0.31695380026297443</v>
      </c>
      <c r="V22" s="9"/>
      <c r="W22" s="9"/>
      <c r="X22" s="6"/>
      <c r="Y22" s="10"/>
    </row>
    <row r="23" spans="1:25" x14ac:dyDescent="0.55000000000000004">
      <c r="A23" s="1" t="s">
        <v>17</v>
      </c>
      <c r="C23" s="9">
        <v>0</v>
      </c>
      <c r="D23" s="9"/>
      <c r="E23" s="9">
        <v>-63909654660</v>
      </c>
      <c r="F23" s="9"/>
      <c r="G23" s="9">
        <v>-4003410925</v>
      </c>
      <c r="H23" s="9"/>
      <c r="I23" s="9">
        <f t="shared" si="0"/>
        <v>-67913065585</v>
      </c>
      <c r="J23" s="9"/>
      <c r="K23" s="18">
        <f t="shared" si="1"/>
        <v>-2.3158587853085656E-2</v>
      </c>
      <c r="L23" s="9"/>
      <c r="M23" s="9">
        <v>52799489750</v>
      </c>
      <c r="N23" s="9"/>
      <c r="O23" s="9">
        <v>-147946264955</v>
      </c>
      <c r="P23" s="9"/>
      <c r="Q23" s="9">
        <v>-11394442515</v>
      </c>
      <c r="R23" s="9"/>
      <c r="S23" s="9">
        <f t="shared" si="2"/>
        <v>-106541217720</v>
      </c>
      <c r="T23" s="9"/>
      <c r="U23" s="18">
        <f t="shared" si="3"/>
        <v>7.0584213001966822E-2</v>
      </c>
      <c r="V23" s="9"/>
      <c r="W23" s="9"/>
      <c r="X23" s="6"/>
      <c r="Y23" s="10"/>
    </row>
    <row r="24" spans="1:25" x14ac:dyDescent="0.55000000000000004">
      <c r="A24" s="1" t="s">
        <v>18</v>
      </c>
      <c r="C24" s="9">
        <v>0</v>
      </c>
      <c r="D24" s="9"/>
      <c r="E24" s="9">
        <v>83198632257</v>
      </c>
      <c r="F24" s="9"/>
      <c r="G24" s="9">
        <v>-56919190556</v>
      </c>
      <c r="H24" s="9"/>
      <c r="I24" s="9">
        <f t="shared" si="0"/>
        <v>26279441701</v>
      </c>
      <c r="J24" s="9"/>
      <c r="K24" s="18">
        <f t="shared" si="1"/>
        <v>8.9613795831515516E-3</v>
      </c>
      <c r="L24" s="9"/>
      <c r="M24" s="9">
        <v>0</v>
      </c>
      <c r="N24" s="9"/>
      <c r="O24" s="9">
        <v>-127043703566</v>
      </c>
      <c r="P24" s="9"/>
      <c r="Q24" s="9">
        <v>-203000830572</v>
      </c>
      <c r="R24" s="9"/>
      <c r="S24" s="9">
        <f t="shared" si="2"/>
        <v>-330044534138</v>
      </c>
      <c r="T24" s="9"/>
      <c r="U24" s="18">
        <f t="shared" si="3"/>
        <v>0.21865653684337769</v>
      </c>
      <c r="V24" s="9"/>
      <c r="W24" s="9"/>
      <c r="X24" s="6"/>
      <c r="Y24" s="10"/>
    </row>
    <row r="25" spans="1:25" x14ac:dyDescent="0.55000000000000004">
      <c r="A25" s="1" t="s">
        <v>220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18">
        <f t="shared" si="1"/>
        <v>0</v>
      </c>
      <c r="L25" s="9"/>
      <c r="M25" s="9">
        <v>0</v>
      </c>
      <c r="N25" s="9"/>
      <c r="O25" s="9">
        <v>0</v>
      </c>
      <c r="P25" s="9"/>
      <c r="Q25" s="9">
        <v>1805213864</v>
      </c>
      <c r="R25" s="9"/>
      <c r="S25" s="9">
        <f t="shared" si="2"/>
        <v>1805213864</v>
      </c>
      <c r="T25" s="9"/>
      <c r="U25" s="18">
        <f t="shared" si="3"/>
        <v>-1.195965304484785E-3</v>
      </c>
      <c r="V25" s="9"/>
      <c r="W25" s="9"/>
      <c r="X25" s="6"/>
      <c r="Y25" s="10"/>
    </row>
    <row r="26" spans="1:25" x14ac:dyDescent="0.55000000000000004">
      <c r="A26" s="1" t="s">
        <v>221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18">
        <f t="shared" si="1"/>
        <v>0</v>
      </c>
      <c r="L26" s="9"/>
      <c r="M26" s="9">
        <v>0</v>
      </c>
      <c r="N26" s="9"/>
      <c r="O26" s="9">
        <v>0</v>
      </c>
      <c r="P26" s="9"/>
      <c r="Q26" s="9">
        <v>517356062</v>
      </c>
      <c r="R26" s="9"/>
      <c r="S26" s="9">
        <f t="shared" si="2"/>
        <v>517356062</v>
      </c>
      <c r="T26" s="9"/>
      <c r="U26" s="18">
        <f t="shared" si="3"/>
        <v>-3.4275157783569918E-4</v>
      </c>
      <c r="V26" s="9"/>
      <c r="W26" s="9"/>
      <c r="X26" s="6"/>
      <c r="Y26" s="10"/>
    </row>
    <row r="27" spans="1:25" x14ac:dyDescent="0.55000000000000004">
      <c r="A27" s="1" t="s">
        <v>33</v>
      </c>
      <c r="C27" s="9">
        <v>0</v>
      </c>
      <c r="D27" s="9"/>
      <c r="E27" s="9">
        <v>5402186900</v>
      </c>
      <c r="F27" s="9"/>
      <c r="G27" s="9">
        <v>0</v>
      </c>
      <c r="H27" s="9"/>
      <c r="I27" s="9">
        <f t="shared" si="0"/>
        <v>5402186900</v>
      </c>
      <c r="J27" s="9"/>
      <c r="K27" s="18">
        <f t="shared" si="1"/>
        <v>1.8421642263498545E-3</v>
      </c>
      <c r="L27" s="9"/>
      <c r="M27" s="9">
        <v>0</v>
      </c>
      <c r="N27" s="9"/>
      <c r="O27" s="9">
        <v>15960206900</v>
      </c>
      <c r="P27" s="9"/>
      <c r="Q27" s="9">
        <v>0</v>
      </c>
      <c r="R27" s="9"/>
      <c r="S27" s="9">
        <f t="shared" si="2"/>
        <v>15960206900</v>
      </c>
      <c r="T27" s="9"/>
      <c r="U27" s="18">
        <f t="shared" si="3"/>
        <v>-1.0573735381415542E-2</v>
      </c>
      <c r="V27" s="9"/>
      <c r="W27" s="9"/>
      <c r="X27" s="6"/>
      <c r="Y27" s="10"/>
    </row>
    <row r="28" spans="1:25" ht="24.75" thickBot="1" x14ac:dyDescent="0.6">
      <c r="A28" s="1" t="s">
        <v>35</v>
      </c>
      <c r="C28" s="16">
        <f>SUM(C8:C27)</f>
        <v>0</v>
      </c>
      <c r="D28" s="9"/>
      <c r="E28" s="16">
        <f>SUM(E8:E27)</f>
        <v>1691327770608</v>
      </c>
      <c r="F28" s="9"/>
      <c r="G28" s="16">
        <f>SUM(G8:G27)</f>
        <v>1241194109216</v>
      </c>
      <c r="H28" s="9"/>
      <c r="I28" s="16">
        <f>SUM(I8:I27)</f>
        <v>2932521879824</v>
      </c>
      <c r="J28" s="9"/>
      <c r="K28" s="19">
        <f>SUM(K8:K27)</f>
        <v>1</v>
      </c>
      <c r="L28" s="9"/>
      <c r="M28" s="16">
        <f>SUM(M8:M27)</f>
        <v>415569215746</v>
      </c>
      <c r="N28" s="9"/>
      <c r="O28" s="16">
        <f>SUM(O8:O27)</f>
        <v>-3140435803188</v>
      </c>
      <c r="P28" s="9"/>
      <c r="Q28" s="16">
        <f>SUM(Q8:Q27)</f>
        <v>1215446659263</v>
      </c>
      <c r="R28" s="9"/>
      <c r="S28" s="16">
        <f>SUM(S8:S27)</f>
        <v>-1509419928179</v>
      </c>
      <c r="T28" s="9"/>
      <c r="U28" s="19">
        <f>SUM(U8:U27)</f>
        <v>0.99999999999999989</v>
      </c>
      <c r="V28" s="9"/>
      <c r="W28" s="9"/>
      <c r="X28" s="6"/>
      <c r="Y28" s="10"/>
    </row>
    <row r="29" spans="1:25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7" workbookViewId="0">
      <selection activeCell="M15" sqref="M15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  <c r="N3" s="29" t="s">
        <v>198</v>
      </c>
      <c r="O3" s="29" t="s">
        <v>198</v>
      </c>
      <c r="P3" s="29" t="s">
        <v>198</v>
      </c>
      <c r="Q3" s="29" t="s">
        <v>198</v>
      </c>
    </row>
    <row r="4" spans="1:17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x14ac:dyDescent="0.55000000000000004">
      <c r="A6" s="28" t="s">
        <v>202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H6" s="28" t="s">
        <v>200</v>
      </c>
      <c r="I6" s="28" t="s">
        <v>200</v>
      </c>
      <c r="K6" s="28" t="s">
        <v>201</v>
      </c>
      <c r="L6" s="28" t="s">
        <v>201</v>
      </c>
      <c r="M6" s="28" t="s">
        <v>201</v>
      </c>
      <c r="N6" s="28" t="s">
        <v>201</v>
      </c>
      <c r="O6" s="28" t="s">
        <v>201</v>
      </c>
      <c r="P6" s="28" t="s">
        <v>201</v>
      </c>
      <c r="Q6" s="28" t="s">
        <v>201</v>
      </c>
    </row>
    <row r="7" spans="1:17" ht="24.75" x14ac:dyDescent="0.55000000000000004">
      <c r="A7" s="28" t="s">
        <v>202</v>
      </c>
      <c r="C7" s="28" t="s">
        <v>226</v>
      </c>
      <c r="E7" s="28" t="s">
        <v>223</v>
      </c>
      <c r="G7" s="28" t="s">
        <v>224</v>
      </c>
      <c r="I7" s="28" t="s">
        <v>227</v>
      </c>
      <c r="K7" s="28" t="s">
        <v>226</v>
      </c>
      <c r="M7" s="28" t="s">
        <v>223</v>
      </c>
      <c r="O7" s="28" t="s">
        <v>224</v>
      </c>
      <c r="Q7" s="28" t="s">
        <v>227</v>
      </c>
    </row>
    <row r="8" spans="1:17" x14ac:dyDescent="0.55000000000000004">
      <c r="A8" s="1" t="s">
        <v>95</v>
      </c>
      <c r="C8" s="9">
        <v>58053813</v>
      </c>
      <c r="D8" s="9"/>
      <c r="E8" s="9">
        <v>0</v>
      </c>
      <c r="F8" s="9"/>
      <c r="G8" s="9">
        <v>8</v>
      </c>
      <c r="H8" s="9"/>
      <c r="I8" s="9">
        <f>C8+E8+G8</f>
        <v>58053821</v>
      </c>
      <c r="K8" s="9">
        <v>169515269</v>
      </c>
      <c r="L8" s="9"/>
      <c r="M8" s="9">
        <v>0</v>
      </c>
      <c r="N8" s="9"/>
      <c r="O8" s="9">
        <v>8</v>
      </c>
      <c r="P8" s="9"/>
      <c r="Q8" s="9">
        <f>K8+M8+O8</f>
        <v>169515277</v>
      </c>
    </row>
    <row r="9" spans="1:17" x14ac:dyDescent="0.55000000000000004">
      <c r="A9" s="1" t="s">
        <v>98</v>
      </c>
      <c r="C9" s="9">
        <v>191227043</v>
      </c>
      <c r="D9" s="9"/>
      <c r="E9" s="9">
        <v>-98956808</v>
      </c>
      <c r="F9" s="9"/>
      <c r="G9" s="9">
        <v>0</v>
      </c>
      <c r="H9" s="9"/>
      <c r="I9" s="9">
        <f t="shared" ref="I9:I24" si="0">C9+E9+G9</f>
        <v>92270235</v>
      </c>
      <c r="K9" s="9">
        <v>586063030</v>
      </c>
      <c r="L9" s="9"/>
      <c r="M9" s="9">
        <v>-98956808</v>
      </c>
      <c r="N9" s="9"/>
      <c r="O9" s="9">
        <v>0</v>
      </c>
      <c r="P9" s="9"/>
      <c r="Q9" s="9">
        <f t="shared" ref="Q9:Q24" si="1">K9+M9+O9</f>
        <v>487106222</v>
      </c>
    </row>
    <row r="10" spans="1:17" x14ac:dyDescent="0.55000000000000004">
      <c r="A10" s="1" t="s">
        <v>66</v>
      </c>
      <c r="C10" s="9">
        <v>0</v>
      </c>
      <c r="D10" s="9"/>
      <c r="E10" s="9">
        <v>1897507934</v>
      </c>
      <c r="F10" s="9"/>
      <c r="G10" s="9">
        <v>0</v>
      </c>
      <c r="H10" s="9"/>
      <c r="I10" s="9">
        <f t="shared" si="0"/>
        <v>1897507934</v>
      </c>
      <c r="K10" s="9">
        <v>0</v>
      </c>
      <c r="L10" s="9"/>
      <c r="M10" s="9">
        <v>6852190267</v>
      </c>
      <c r="N10" s="9"/>
      <c r="O10" s="9">
        <v>229395</v>
      </c>
      <c r="P10" s="9"/>
      <c r="Q10" s="9">
        <f t="shared" si="1"/>
        <v>6852419662</v>
      </c>
    </row>
    <row r="11" spans="1:17" x14ac:dyDescent="0.55000000000000004">
      <c r="A11" s="1" t="s">
        <v>101</v>
      </c>
      <c r="C11" s="9">
        <v>1931781201</v>
      </c>
      <c r="D11" s="9"/>
      <c r="E11" s="9">
        <v>0</v>
      </c>
      <c r="F11" s="9"/>
      <c r="G11" s="9">
        <v>0</v>
      </c>
      <c r="H11" s="9"/>
      <c r="I11" s="9">
        <f t="shared" si="0"/>
        <v>1931781201</v>
      </c>
      <c r="K11" s="9">
        <v>5860606544</v>
      </c>
      <c r="L11" s="9"/>
      <c r="M11" s="9">
        <v>0</v>
      </c>
      <c r="N11" s="9"/>
      <c r="O11" s="9">
        <v>0</v>
      </c>
      <c r="P11" s="9"/>
      <c r="Q11" s="9">
        <f t="shared" si="1"/>
        <v>5860606544</v>
      </c>
    </row>
    <row r="12" spans="1:17" x14ac:dyDescent="0.55000000000000004">
      <c r="A12" s="1" t="s">
        <v>92</v>
      </c>
      <c r="C12" s="9">
        <v>98504973</v>
      </c>
      <c r="D12" s="9"/>
      <c r="E12" s="9">
        <v>0</v>
      </c>
      <c r="F12" s="9"/>
      <c r="G12" s="9">
        <v>0</v>
      </c>
      <c r="H12" s="9"/>
      <c r="I12" s="9">
        <f t="shared" si="0"/>
        <v>98504973</v>
      </c>
      <c r="K12" s="9">
        <v>292217914</v>
      </c>
      <c r="L12" s="9"/>
      <c r="M12" s="9">
        <v>0</v>
      </c>
      <c r="N12" s="9"/>
      <c r="O12" s="9">
        <v>0</v>
      </c>
      <c r="P12" s="9"/>
      <c r="Q12" s="9">
        <f t="shared" si="1"/>
        <v>292217914</v>
      </c>
    </row>
    <row r="13" spans="1:17" x14ac:dyDescent="0.55000000000000004">
      <c r="A13" s="1" t="s">
        <v>88</v>
      </c>
      <c r="C13" s="9">
        <v>3757086756</v>
      </c>
      <c r="D13" s="9"/>
      <c r="E13" s="9">
        <v>0</v>
      </c>
      <c r="F13" s="9"/>
      <c r="G13" s="9">
        <v>0</v>
      </c>
      <c r="H13" s="9"/>
      <c r="I13" s="9">
        <f t="shared" si="0"/>
        <v>3757086756</v>
      </c>
      <c r="K13" s="9">
        <v>11700413259</v>
      </c>
      <c r="L13" s="9"/>
      <c r="M13" s="9">
        <v>0</v>
      </c>
      <c r="N13" s="9"/>
      <c r="O13" s="9">
        <v>0</v>
      </c>
      <c r="P13" s="9"/>
      <c r="Q13" s="9">
        <f t="shared" si="1"/>
        <v>11700413259</v>
      </c>
    </row>
    <row r="14" spans="1:17" x14ac:dyDescent="0.55000000000000004">
      <c r="A14" s="1" t="s">
        <v>84</v>
      </c>
      <c r="C14" s="9">
        <v>95250237</v>
      </c>
      <c r="D14" s="9"/>
      <c r="E14" s="9">
        <v>0</v>
      </c>
      <c r="F14" s="9"/>
      <c r="G14" s="9">
        <v>0</v>
      </c>
      <c r="H14" s="9"/>
      <c r="I14" s="9">
        <f t="shared" si="0"/>
        <v>95250237</v>
      </c>
      <c r="K14" s="9">
        <v>292253945</v>
      </c>
      <c r="L14" s="9"/>
      <c r="M14" s="9">
        <v>0</v>
      </c>
      <c r="N14" s="9"/>
      <c r="O14" s="9">
        <v>0</v>
      </c>
      <c r="P14" s="9"/>
      <c r="Q14" s="9">
        <f t="shared" si="1"/>
        <v>292253945</v>
      </c>
    </row>
    <row r="15" spans="1:17" x14ac:dyDescent="0.55000000000000004">
      <c r="A15" s="1" t="s">
        <v>81</v>
      </c>
      <c r="C15" s="9">
        <v>394990435</v>
      </c>
      <c r="D15" s="9"/>
      <c r="E15" s="9">
        <v>0</v>
      </c>
      <c r="F15" s="9"/>
      <c r="G15" s="9">
        <v>0</v>
      </c>
      <c r="H15" s="9"/>
      <c r="I15" s="9">
        <f t="shared" si="0"/>
        <v>394990435</v>
      </c>
      <c r="K15" s="9">
        <v>1168868168</v>
      </c>
      <c r="L15" s="9"/>
      <c r="M15" s="9">
        <v>0</v>
      </c>
      <c r="N15" s="9"/>
      <c r="O15" s="9">
        <v>0</v>
      </c>
      <c r="P15" s="9"/>
      <c r="Q15" s="9">
        <f t="shared" si="1"/>
        <v>1168868168</v>
      </c>
    </row>
    <row r="16" spans="1:17" x14ac:dyDescent="0.55000000000000004">
      <c r="A16" s="1" t="s">
        <v>78</v>
      </c>
      <c r="C16" s="9">
        <v>178034539</v>
      </c>
      <c r="D16" s="9"/>
      <c r="E16" s="9">
        <v>0</v>
      </c>
      <c r="F16" s="9"/>
      <c r="G16" s="9">
        <v>0</v>
      </c>
      <c r="H16" s="9"/>
      <c r="I16" s="9">
        <f t="shared" si="0"/>
        <v>178034539</v>
      </c>
      <c r="K16" s="9">
        <v>545606860</v>
      </c>
      <c r="L16" s="9"/>
      <c r="M16" s="9">
        <v>0</v>
      </c>
      <c r="N16" s="9"/>
      <c r="O16" s="9">
        <v>0</v>
      </c>
      <c r="P16" s="9"/>
      <c r="Q16" s="9">
        <f t="shared" si="1"/>
        <v>545606860</v>
      </c>
    </row>
    <row r="17" spans="1:17" x14ac:dyDescent="0.55000000000000004">
      <c r="A17" s="1" t="s">
        <v>45</v>
      </c>
      <c r="C17" s="9">
        <v>0</v>
      </c>
      <c r="D17" s="9"/>
      <c r="E17" s="9">
        <v>10052772819</v>
      </c>
      <c r="F17" s="9"/>
      <c r="G17" s="9">
        <v>0</v>
      </c>
      <c r="H17" s="9"/>
      <c r="I17" s="9">
        <f t="shared" si="0"/>
        <v>10052772819</v>
      </c>
      <c r="K17" s="9">
        <v>0</v>
      </c>
      <c r="L17" s="9"/>
      <c r="M17" s="9">
        <v>30158318459</v>
      </c>
      <c r="N17" s="9"/>
      <c r="O17" s="9">
        <v>0</v>
      </c>
      <c r="P17" s="9"/>
      <c r="Q17" s="9">
        <f t="shared" si="1"/>
        <v>30158318459</v>
      </c>
    </row>
    <row r="18" spans="1:17" x14ac:dyDescent="0.55000000000000004">
      <c r="A18" s="1" t="s">
        <v>49</v>
      </c>
      <c r="C18" s="9">
        <v>0</v>
      </c>
      <c r="D18" s="9"/>
      <c r="E18" s="9">
        <v>228535356</v>
      </c>
      <c r="F18" s="9"/>
      <c r="G18" s="9">
        <v>0</v>
      </c>
      <c r="H18" s="9"/>
      <c r="I18" s="9">
        <f t="shared" si="0"/>
        <v>228535356</v>
      </c>
      <c r="K18" s="9">
        <v>0</v>
      </c>
      <c r="L18" s="9"/>
      <c r="M18" s="9">
        <v>685606069</v>
      </c>
      <c r="N18" s="9"/>
      <c r="O18" s="9">
        <v>0</v>
      </c>
      <c r="P18" s="9"/>
      <c r="Q18" s="9">
        <f t="shared" si="1"/>
        <v>685606069</v>
      </c>
    </row>
    <row r="19" spans="1:17" x14ac:dyDescent="0.55000000000000004">
      <c r="A19" s="1" t="s">
        <v>53</v>
      </c>
      <c r="C19" s="9">
        <v>0</v>
      </c>
      <c r="D19" s="9"/>
      <c r="E19" s="9">
        <v>1142264508</v>
      </c>
      <c r="F19" s="9"/>
      <c r="G19" s="9">
        <v>0</v>
      </c>
      <c r="H19" s="9"/>
      <c r="I19" s="9">
        <f t="shared" si="0"/>
        <v>1142264508</v>
      </c>
      <c r="K19" s="9">
        <v>0</v>
      </c>
      <c r="L19" s="9"/>
      <c r="M19" s="9">
        <v>3426793522</v>
      </c>
      <c r="N19" s="9"/>
      <c r="O19" s="9">
        <v>0</v>
      </c>
      <c r="P19" s="9"/>
      <c r="Q19" s="9">
        <f t="shared" si="1"/>
        <v>3426793522</v>
      </c>
    </row>
    <row r="20" spans="1:17" x14ac:dyDescent="0.55000000000000004">
      <c r="A20" s="1" t="s">
        <v>57</v>
      </c>
      <c r="C20" s="9">
        <v>0</v>
      </c>
      <c r="D20" s="9"/>
      <c r="E20" s="9">
        <v>685582870</v>
      </c>
      <c r="F20" s="9"/>
      <c r="G20" s="9">
        <v>0</v>
      </c>
      <c r="H20" s="9"/>
      <c r="I20" s="9">
        <f t="shared" si="0"/>
        <v>685582870</v>
      </c>
      <c r="K20" s="9">
        <v>0</v>
      </c>
      <c r="L20" s="9"/>
      <c r="M20" s="9">
        <v>2056748610</v>
      </c>
      <c r="N20" s="9"/>
      <c r="O20" s="9">
        <v>0</v>
      </c>
      <c r="P20" s="9"/>
      <c r="Q20" s="9">
        <f t="shared" si="1"/>
        <v>2056748610</v>
      </c>
    </row>
    <row r="21" spans="1:17" x14ac:dyDescent="0.55000000000000004">
      <c r="A21" s="1" t="s">
        <v>60</v>
      </c>
      <c r="C21" s="9">
        <v>0</v>
      </c>
      <c r="D21" s="9"/>
      <c r="E21" s="9">
        <v>736299975</v>
      </c>
      <c r="F21" s="9"/>
      <c r="G21" s="9">
        <v>0</v>
      </c>
      <c r="H21" s="9"/>
      <c r="I21" s="9">
        <f t="shared" si="0"/>
        <v>736299975</v>
      </c>
      <c r="K21" s="9">
        <v>0</v>
      </c>
      <c r="L21" s="9"/>
      <c r="M21" s="9">
        <v>2208899927</v>
      </c>
      <c r="N21" s="9"/>
      <c r="O21" s="9">
        <v>0</v>
      </c>
      <c r="P21" s="9"/>
      <c r="Q21" s="9">
        <f t="shared" si="1"/>
        <v>2208899927</v>
      </c>
    </row>
    <row r="22" spans="1:17" x14ac:dyDescent="0.55000000000000004">
      <c r="A22" s="1" t="s">
        <v>63</v>
      </c>
      <c r="C22" s="9">
        <v>0</v>
      </c>
      <c r="D22" s="9"/>
      <c r="E22" s="9">
        <v>729944823</v>
      </c>
      <c r="F22" s="9"/>
      <c r="G22" s="9">
        <v>0</v>
      </c>
      <c r="H22" s="9"/>
      <c r="I22" s="9">
        <f t="shared" si="0"/>
        <v>729944823</v>
      </c>
      <c r="K22" s="9">
        <v>0</v>
      </c>
      <c r="L22" s="9"/>
      <c r="M22" s="9">
        <v>2189834469</v>
      </c>
      <c r="N22" s="9"/>
      <c r="O22" s="9">
        <v>0</v>
      </c>
      <c r="P22" s="9"/>
      <c r="Q22" s="9">
        <f t="shared" si="1"/>
        <v>2189834469</v>
      </c>
    </row>
    <row r="23" spans="1:17" x14ac:dyDescent="0.55000000000000004">
      <c r="A23" s="1" t="s">
        <v>70</v>
      </c>
      <c r="C23" s="9">
        <v>0</v>
      </c>
      <c r="D23" s="9"/>
      <c r="E23" s="9">
        <v>423185271</v>
      </c>
      <c r="F23" s="9"/>
      <c r="G23" s="9">
        <v>0</v>
      </c>
      <c r="H23" s="9"/>
      <c r="I23" s="9">
        <f t="shared" si="0"/>
        <v>423185271</v>
      </c>
      <c r="K23" s="9">
        <v>0</v>
      </c>
      <c r="L23" s="9"/>
      <c r="M23" s="9">
        <v>1269555814</v>
      </c>
      <c r="N23" s="9"/>
      <c r="O23" s="9">
        <v>0</v>
      </c>
      <c r="P23" s="9"/>
      <c r="Q23" s="9">
        <f t="shared" si="1"/>
        <v>1269555814</v>
      </c>
    </row>
    <row r="24" spans="1:17" x14ac:dyDescent="0.55000000000000004">
      <c r="A24" s="1" t="s">
        <v>74</v>
      </c>
      <c r="C24" s="9">
        <v>0</v>
      </c>
      <c r="D24" s="9"/>
      <c r="E24" s="9">
        <v>1230600077</v>
      </c>
      <c r="F24" s="9"/>
      <c r="G24" s="9">
        <v>0</v>
      </c>
      <c r="H24" s="9"/>
      <c r="I24" s="9">
        <f t="shared" si="0"/>
        <v>1230600077</v>
      </c>
      <c r="K24" s="9">
        <v>0</v>
      </c>
      <c r="L24" s="9"/>
      <c r="M24" s="9">
        <v>3691800229</v>
      </c>
      <c r="N24" s="9"/>
      <c r="O24" s="9">
        <v>0</v>
      </c>
      <c r="P24" s="9"/>
      <c r="Q24" s="9">
        <f t="shared" si="1"/>
        <v>3691800229</v>
      </c>
    </row>
    <row r="25" spans="1:17" ht="24.75" x14ac:dyDescent="0.6">
      <c r="A25" s="2" t="s">
        <v>35</v>
      </c>
      <c r="C25" s="7">
        <f>SUM(C8:C24)</f>
        <v>6704928997</v>
      </c>
      <c r="D25" s="6"/>
      <c r="E25" s="7">
        <f>SUM(E8:E24)</f>
        <v>17027736825</v>
      </c>
      <c r="F25" s="6"/>
      <c r="G25" s="7">
        <f>SUM(G8:G24)</f>
        <v>8</v>
      </c>
      <c r="H25" s="6"/>
      <c r="I25" s="7">
        <f>SUM(I8:I24)</f>
        <v>23732665830</v>
      </c>
      <c r="J25" s="6"/>
      <c r="K25" s="7">
        <f>SUM(K8:K24)</f>
        <v>20615544989</v>
      </c>
      <c r="L25" s="6"/>
      <c r="M25" s="7">
        <f>SUM(M8:M24)</f>
        <v>52440790558</v>
      </c>
      <c r="N25" s="6"/>
      <c r="O25" s="7">
        <f>SUM(O8:O24)</f>
        <v>229403</v>
      </c>
      <c r="P25" s="6"/>
      <c r="Q25" s="7">
        <f>SUM(Q8:Q24)</f>
        <v>73056564950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7E2D-8C03-45AE-8302-3A281BCBC325}">
  <dimension ref="A2:Y28"/>
  <sheetViews>
    <sheetView rightToLeft="1" topLeftCell="D1" workbookViewId="0">
      <selection activeCell="Y27" sqref="Y27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ht="24.75" x14ac:dyDescent="0.55000000000000004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6" spans="1:25" ht="25.5" thickBot="1" x14ac:dyDescent="0.6">
      <c r="A6" s="28" t="s">
        <v>3</v>
      </c>
      <c r="C6" s="28" t="s">
        <v>237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5.5" thickBot="1" x14ac:dyDescent="0.6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25.5" thickBot="1" x14ac:dyDescent="0.6">
      <c r="A8" s="28" t="s">
        <v>3</v>
      </c>
      <c r="C8" s="28" t="s">
        <v>7</v>
      </c>
      <c r="E8" s="28" t="s">
        <v>8</v>
      </c>
      <c r="G8" s="28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x14ac:dyDescent="0.55000000000000004">
      <c r="A9" s="1" t="s">
        <v>15</v>
      </c>
      <c r="C9" s="9">
        <v>28449921</v>
      </c>
      <c r="D9" s="9"/>
      <c r="E9" s="9">
        <v>6081294430144</v>
      </c>
      <c r="F9" s="9"/>
      <c r="G9" s="9">
        <v>6134919176352.5</v>
      </c>
      <c r="H9" s="9"/>
      <c r="I9" s="9">
        <v>205411298</v>
      </c>
      <c r="J9" s="9"/>
      <c r="K9" s="9">
        <v>47895816209450</v>
      </c>
      <c r="L9" s="9"/>
      <c r="M9" s="9">
        <v>-214704428</v>
      </c>
      <c r="N9" s="9"/>
      <c r="O9" s="9">
        <v>50856907617587</v>
      </c>
      <c r="P9" s="9"/>
      <c r="Q9" s="9">
        <v>19156791</v>
      </c>
      <c r="R9" s="9"/>
      <c r="S9" s="9">
        <v>264755</v>
      </c>
      <c r="T9" s="9"/>
      <c r="U9" s="9">
        <v>4655441852522</v>
      </c>
      <c r="V9" s="9"/>
      <c r="W9" s="9">
        <v>5070638955716.71</v>
      </c>
      <c r="X9" s="6"/>
      <c r="Y9" s="10">
        <v>0.10154777681082837</v>
      </c>
    </row>
    <row r="10" spans="1:25" x14ac:dyDescent="0.55000000000000004">
      <c r="A10" s="1" t="s">
        <v>16</v>
      </c>
      <c r="C10" s="9">
        <v>42730273</v>
      </c>
      <c r="D10" s="9"/>
      <c r="E10" s="9">
        <v>2502903559950</v>
      </c>
      <c r="F10" s="9"/>
      <c r="G10" s="9">
        <v>2390959931383.1699</v>
      </c>
      <c r="H10" s="9"/>
      <c r="I10" s="9">
        <v>59195197</v>
      </c>
      <c r="J10" s="9"/>
      <c r="K10" s="9">
        <v>3513345202897</v>
      </c>
      <c r="L10" s="9"/>
      <c r="M10" s="9">
        <v>-60264873</v>
      </c>
      <c r="N10" s="9"/>
      <c r="O10" s="9">
        <v>3603164866031</v>
      </c>
      <c r="P10" s="9"/>
      <c r="Q10" s="9">
        <v>41660597</v>
      </c>
      <c r="R10" s="9"/>
      <c r="S10" s="9">
        <v>58303</v>
      </c>
      <c r="T10" s="9"/>
      <c r="U10" s="9">
        <v>2470177633805</v>
      </c>
      <c r="V10" s="9"/>
      <c r="W10" s="9">
        <v>2428360914166.6099</v>
      </c>
      <c r="X10" s="6"/>
      <c r="Y10" s="10">
        <v>4.8631869529956531E-2</v>
      </c>
    </row>
    <row r="11" spans="1:25" x14ac:dyDescent="0.55000000000000004">
      <c r="A11" s="1" t="s">
        <v>18</v>
      </c>
      <c r="C11" s="9">
        <v>84368109</v>
      </c>
      <c r="D11" s="9"/>
      <c r="E11" s="9">
        <v>1633510084427</v>
      </c>
      <c r="F11" s="9"/>
      <c r="G11" s="9">
        <v>1406082353140.46</v>
      </c>
      <c r="H11" s="9"/>
      <c r="I11" s="9">
        <v>39007375</v>
      </c>
      <c r="J11" s="9"/>
      <c r="K11" s="9">
        <v>682871398572</v>
      </c>
      <c r="L11" s="9"/>
      <c r="M11" s="9">
        <v>-40411852</v>
      </c>
      <c r="N11" s="9"/>
      <c r="O11" s="9">
        <v>705186415078</v>
      </c>
      <c r="P11" s="9"/>
      <c r="Q11" s="9">
        <v>82963632</v>
      </c>
      <c r="R11" s="9"/>
      <c r="S11" s="9">
        <v>17000</v>
      </c>
      <c r="T11" s="9"/>
      <c r="U11" s="9">
        <v>1547461850368</v>
      </c>
      <c r="V11" s="9"/>
      <c r="W11" s="9">
        <v>1410046778335.8</v>
      </c>
      <c r="X11" s="6"/>
      <c r="Y11" s="10">
        <v>2.8238475819273277E-2</v>
      </c>
    </row>
    <row r="12" spans="1:25" x14ac:dyDescent="0.55000000000000004">
      <c r="A12" s="1" t="s">
        <v>19</v>
      </c>
      <c r="C12" s="9">
        <v>139714223</v>
      </c>
      <c r="D12" s="9"/>
      <c r="E12" s="9">
        <v>3013075355599</v>
      </c>
      <c r="F12" s="9"/>
      <c r="G12" s="9">
        <v>3015758122507.3398</v>
      </c>
      <c r="H12" s="9"/>
      <c r="I12" s="9">
        <v>5903855098</v>
      </c>
      <c r="J12" s="9"/>
      <c r="K12" s="9">
        <v>129428760498803</v>
      </c>
      <c r="L12" s="9"/>
      <c r="M12" s="9">
        <v>-5886824718</v>
      </c>
      <c r="N12" s="9"/>
      <c r="O12" s="9">
        <v>129037390890408</v>
      </c>
      <c r="P12" s="9"/>
      <c r="Q12" s="9">
        <v>156744603</v>
      </c>
      <c r="R12" s="9"/>
      <c r="S12" s="9">
        <v>22162</v>
      </c>
      <c r="T12" s="9"/>
      <c r="U12" s="9">
        <v>3472314583885</v>
      </c>
      <c r="V12" s="9"/>
      <c r="W12" s="9">
        <v>3473643625165.0601</v>
      </c>
      <c r="X12" s="6"/>
      <c r="Y12" s="10">
        <v>6.9565352739408379E-2</v>
      </c>
    </row>
    <row r="13" spans="1:25" x14ac:dyDescent="0.55000000000000004">
      <c r="A13" s="1" t="s">
        <v>20</v>
      </c>
      <c r="C13" s="9">
        <v>661112</v>
      </c>
      <c r="D13" s="9"/>
      <c r="E13" s="9">
        <v>21625155531</v>
      </c>
      <c r="F13" s="9"/>
      <c r="G13" s="9">
        <v>21908448635.517502</v>
      </c>
      <c r="H13" s="9"/>
      <c r="I13" s="9">
        <v>1402575</v>
      </c>
      <c r="J13" s="9"/>
      <c r="K13" s="9">
        <v>47513933499</v>
      </c>
      <c r="L13" s="9"/>
      <c r="M13" s="9">
        <v>-1006164</v>
      </c>
      <c r="N13" s="9"/>
      <c r="O13" s="9">
        <v>33795172189</v>
      </c>
      <c r="P13" s="9"/>
      <c r="Q13" s="9">
        <v>1057523</v>
      </c>
      <c r="R13" s="9"/>
      <c r="S13" s="9">
        <v>34048</v>
      </c>
      <c r="T13" s="9"/>
      <c r="U13" s="9">
        <v>35818013872</v>
      </c>
      <c r="V13" s="9"/>
      <c r="W13" s="9">
        <v>35999791877.167999</v>
      </c>
      <c r="X13" s="6"/>
      <c r="Y13" s="10">
        <v>7.2095427473838221E-4</v>
      </c>
    </row>
    <row r="14" spans="1:25" x14ac:dyDescent="0.55000000000000004">
      <c r="A14" s="1" t="s">
        <v>23</v>
      </c>
      <c r="C14" s="9">
        <v>202581800</v>
      </c>
      <c r="D14" s="9"/>
      <c r="E14" s="9">
        <v>2655508397493</v>
      </c>
      <c r="F14" s="9"/>
      <c r="G14" s="9">
        <v>2098248995481.1001</v>
      </c>
      <c r="H14" s="9"/>
      <c r="I14" s="9">
        <v>38746718</v>
      </c>
      <c r="J14" s="9"/>
      <c r="K14" s="9">
        <v>417283252555</v>
      </c>
      <c r="L14" s="9"/>
      <c r="M14" s="9">
        <v>-45074912</v>
      </c>
      <c r="N14" s="9"/>
      <c r="O14" s="9">
        <v>487425970304</v>
      </c>
      <c r="P14" s="9"/>
      <c r="Q14" s="9">
        <v>196253606</v>
      </c>
      <c r="R14" s="9"/>
      <c r="S14" s="9">
        <v>10630</v>
      </c>
      <c r="T14" s="9"/>
      <c r="U14" s="9">
        <v>2492173792952</v>
      </c>
      <c r="V14" s="9"/>
      <c r="W14" s="9">
        <v>2085680365019.95</v>
      </c>
      <c r="X14" s="6"/>
      <c r="Y14" s="10">
        <v>4.1769135222493196E-2</v>
      </c>
    </row>
    <row r="15" spans="1:25" x14ac:dyDescent="0.55000000000000004">
      <c r="A15" s="1" t="s">
        <v>24</v>
      </c>
      <c r="C15" s="9">
        <v>92622135</v>
      </c>
      <c r="D15" s="9"/>
      <c r="E15" s="9">
        <v>964275088938</v>
      </c>
      <c r="F15" s="9"/>
      <c r="G15" s="9">
        <v>791731173427.11597</v>
      </c>
      <c r="H15" s="9"/>
      <c r="I15" s="9">
        <v>69877710</v>
      </c>
      <c r="J15" s="9"/>
      <c r="K15" s="9">
        <v>605814598979</v>
      </c>
      <c r="L15" s="9"/>
      <c r="M15" s="9">
        <v>-66084601</v>
      </c>
      <c r="N15" s="9"/>
      <c r="O15" s="9">
        <v>578560827890</v>
      </c>
      <c r="P15" s="9"/>
      <c r="Q15" s="9">
        <v>96415244</v>
      </c>
      <c r="R15" s="9"/>
      <c r="S15" s="9">
        <v>8460</v>
      </c>
      <c r="T15" s="9"/>
      <c r="U15" s="9">
        <v>916564881405</v>
      </c>
      <c r="V15" s="9"/>
      <c r="W15" s="9">
        <v>815479241910.99304</v>
      </c>
      <c r="X15" s="6"/>
      <c r="Y15" s="10">
        <v>1.6331295675879223E-2</v>
      </c>
    </row>
    <row r="16" spans="1:25" x14ac:dyDescent="0.55000000000000004">
      <c r="A16" s="1" t="s">
        <v>25</v>
      </c>
      <c r="C16" s="9">
        <v>108372541</v>
      </c>
      <c r="D16" s="9"/>
      <c r="E16" s="9">
        <v>2249827430437</v>
      </c>
      <c r="F16" s="9"/>
      <c r="G16" s="9">
        <v>2028252143202.71</v>
      </c>
      <c r="H16" s="9"/>
      <c r="I16" s="9">
        <v>25495890</v>
      </c>
      <c r="J16" s="9"/>
      <c r="K16" s="9">
        <v>489922715554</v>
      </c>
      <c r="L16" s="9"/>
      <c r="M16" s="9">
        <v>-26864032</v>
      </c>
      <c r="N16" s="9"/>
      <c r="O16" s="9">
        <v>530209967074</v>
      </c>
      <c r="P16" s="9"/>
      <c r="Q16" s="9">
        <v>107004399</v>
      </c>
      <c r="R16" s="9"/>
      <c r="S16" s="9">
        <v>18760</v>
      </c>
      <c r="T16" s="9"/>
      <c r="U16" s="9">
        <v>2184823209775</v>
      </c>
      <c r="V16" s="9"/>
      <c r="W16" s="9">
        <v>2006925767140.26</v>
      </c>
      <c r="X16" s="6"/>
      <c r="Y16" s="10">
        <v>4.0191946549003245E-2</v>
      </c>
    </row>
    <row r="17" spans="1:25" x14ac:dyDescent="0.55000000000000004">
      <c r="A17" s="1" t="s">
        <v>26</v>
      </c>
      <c r="C17" s="9">
        <v>91888464</v>
      </c>
      <c r="D17" s="9"/>
      <c r="E17" s="9">
        <v>2244035609109</v>
      </c>
      <c r="F17" s="9"/>
      <c r="G17" s="9">
        <v>1319480557355</v>
      </c>
      <c r="H17" s="9"/>
      <c r="I17" s="9">
        <v>22777933</v>
      </c>
      <c r="J17" s="9"/>
      <c r="K17" s="9">
        <v>374917633521</v>
      </c>
      <c r="L17" s="9"/>
      <c r="M17" s="9">
        <v>-23027933</v>
      </c>
      <c r="N17" s="9"/>
      <c r="O17" s="9">
        <v>378685181741</v>
      </c>
      <c r="P17" s="9"/>
      <c r="Q17" s="9">
        <v>91638464</v>
      </c>
      <c r="R17" s="9"/>
      <c r="S17" s="9">
        <v>16983</v>
      </c>
      <c r="T17" s="9"/>
      <c r="U17" s="9">
        <v>2081090921772</v>
      </c>
      <c r="V17" s="9"/>
      <c r="W17" s="9">
        <v>1555926413803.8999</v>
      </c>
      <c r="X17" s="6"/>
      <c r="Y17" s="10">
        <v>3.1159952341883582E-2</v>
      </c>
    </row>
    <row r="18" spans="1:25" x14ac:dyDescent="0.55000000000000004">
      <c r="A18" s="1" t="s">
        <v>27</v>
      </c>
      <c r="C18" s="9">
        <v>110011888</v>
      </c>
      <c r="D18" s="9"/>
      <c r="E18" s="9">
        <v>1546945678351</v>
      </c>
      <c r="F18" s="9"/>
      <c r="G18" s="9">
        <v>1340726416552.75</v>
      </c>
      <c r="H18" s="9"/>
      <c r="I18" s="9">
        <v>40611850</v>
      </c>
      <c r="J18" s="9"/>
      <c r="K18" s="9">
        <v>515245858396</v>
      </c>
      <c r="L18" s="9"/>
      <c r="M18" s="9">
        <v>-49040721</v>
      </c>
      <c r="N18" s="9"/>
      <c r="O18" s="9">
        <v>622280231055</v>
      </c>
      <c r="P18" s="9"/>
      <c r="Q18" s="9">
        <v>101583017</v>
      </c>
      <c r="R18" s="9"/>
      <c r="S18" s="9">
        <v>12640</v>
      </c>
      <c r="T18" s="9"/>
      <c r="U18" s="9">
        <v>1385194131985</v>
      </c>
      <c r="V18" s="9"/>
      <c r="W18" s="9">
        <v>1283704382662.97</v>
      </c>
      <c r="X18" s="6"/>
      <c r="Y18" s="10">
        <v>2.5708264240500659E-2</v>
      </c>
    </row>
    <row r="19" spans="1:25" x14ac:dyDescent="0.55000000000000004">
      <c r="A19" s="1" t="s">
        <v>28</v>
      </c>
      <c r="C19" s="9">
        <v>93721049</v>
      </c>
      <c r="D19" s="9"/>
      <c r="E19" s="9">
        <v>978786219899</v>
      </c>
      <c r="F19" s="9"/>
      <c r="G19" s="9">
        <v>925744047678.521</v>
      </c>
      <c r="H19" s="9"/>
      <c r="I19" s="9">
        <v>31409378</v>
      </c>
      <c r="J19" s="9"/>
      <c r="K19" s="9">
        <v>306950050066</v>
      </c>
      <c r="L19" s="9"/>
      <c r="M19" s="9">
        <v>-25405821</v>
      </c>
      <c r="N19" s="9"/>
      <c r="O19" s="9">
        <v>255192224816</v>
      </c>
      <c r="P19" s="9"/>
      <c r="Q19" s="9">
        <v>99724606</v>
      </c>
      <c r="R19" s="9"/>
      <c r="S19" s="9">
        <v>9820</v>
      </c>
      <c r="T19" s="9"/>
      <c r="U19" s="9">
        <v>1022348742211</v>
      </c>
      <c r="V19" s="9"/>
      <c r="W19" s="9">
        <v>979063048207.65601</v>
      </c>
      <c r="X19" s="6"/>
      <c r="Y19" s="10">
        <v>1.9607326960447646E-2</v>
      </c>
    </row>
    <row r="20" spans="1:25" x14ac:dyDescent="0.55000000000000004">
      <c r="A20" s="1" t="s">
        <v>29</v>
      </c>
      <c r="C20" s="9">
        <v>41495534</v>
      </c>
      <c r="D20" s="9"/>
      <c r="E20" s="9">
        <v>372939814571</v>
      </c>
      <c r="F20" s="9"/>
      <c r="G20" s="9">
        <v>337278568730.78802</v>
      </c>
      <c r="H20" s="9"/>
      <c r="I20" s="9">
        <v>66965604</v>
      </c>
      <c r="J20" s="9"/>
      <c r="K20" s="9">
        <v>560830443564</v>
      </c>
      <c r="L20" s="9"/>
      <c r="M20" s="9">
        <v>-78034485</v>
      </c>
      <c r="N20" s="9"/>
      <c r="O20" s="9">
        <v>654803983743</v>
      </c>
      <c r="P20" s="9"/>
      <c r="Q20" s="9">
        <v>30426653</v>
      </c>
      <c r="R20" s="9"/>
      <c r="S20" s="9">
        <v>8240</v>
      </c>
      <c r="T20" s="9"/>
      <c r="U20" s="9">
        <v>258069585593</v>
      </c>
      <c r="V20" s="9"/>
      <c r="W20" s="9">
        <v>250656075760.07901</v>
      </c>
      <c r="X20" s="6"/>
      <c r="Y20" s="10">
        <v>5.0197948345081598E-3</v>
      </c>
    </row>
    <row r="21" spans="1:25" x14ac:dyDescent="0.55000000000000004">
      <c r="A21" s="1" t="s">
        <v>31</v>
      </c>
      <c r="C21" s="9">
        <v>63300000</v>
      </c>
      <c r="D21" s="9"/>
      <c r="E21" s="9">
        <v>1012047653891</v>
      </c>
      <c r="F21" s="9"/>
      <c r="G21" s="9">
        <v>1112731923637.5</v>
      </c>
      <c r="H21" s="9"/>
      <c r="I21" s="9">
        <v>0</v>
      </c>
      <c r="J21" s="9"/>
      <c r="K21" s="9">
        <v>0</v>
      </c>
      <c r="L21" s="9"/>
      <c r="M21" s="9">
        <v>-9700000</v>
      </c>
      <c r="N21" s="9"/>
      <c r="O21" s="9">
        <v>174067306512</v>
      </c>
      <c r="P21" s="9"/>
      <c r="Q21" s="9">
        <v>53600000</v>
      </c>
      <c r="R21" s="9"/>
      <c r="S21" s="9">
        <v>18084</v>
      </c>
      <c r="T21" s="9"/>
      <c r="U21" s="9">
        <v>856962942314</v>
      </c>
      <c r="V21" s="9"/>
      <c r="W21" s="9">
        <v>969120655800</v>
      </c>
      <c r="X21" s="6"/>
      <c r="Y21" s="10">
        <v>1.9408214411911717E-2</v>
      </c>
    </row>
    <row r="22" spans="1:25" x14ac:dyDescent="0.55000000000000004">
      <c r="A22" s="1" t="s">
        <v>32</v>
      </c>
      <c r="C22" s="9">
        <v>29300000</v>
      </c>
      <c r="D22" s="9"/>
      <c r="E22" s="9">
        <v>901282736102</v>
      </c>
      <c r="F22" s="9"/>
      <c r="G22" s="9">
        <v>977967796650</v>
      </c>
      <c r="H22" s="9"/>
      <c r="I22" s="9">
        <v>0</v>
      </c>
      <c r="J22" s="9"/>
      <c r="K22" s="9">
        <v>0</v>
      </c>
      <c r="L22" s="9"/>
      <c r="M22" s="9">
        <v>-1800000</v>
      </c>
      <c r="N22" s="9"/>
      <c r="O22" s="9">
        <v>60503053647</v>
      </c>
      <c r="P22" s="9"/>
      <c r="Q22" s="9">
        <v>27500000</v>
      </c>
      <c r="R22" s="9"/>
      <c r="S22" s="9">
        <v>34289</v>
      </c>
      <c r="T22" s="9"/>
      <c r="U22" s="9">
        <v>845913830814</v>
      </c>
      <c r="V22" s="9"/>
      <c r="W22" s="9">
        <v>942770697343.75</v>
      </c>
      <c r="X22" s="6"/>
      <c r="Y22" s="10">
        <v>1.8880513717056849E-2</v>
      </c>
    </row>
    <row r="23" spans="1:25" ht="24.75" thickBot="1" x14ac:dyDescent="0.6">
      <c r="A23" s="1" t="s">
        <v>33</v>
      </c>
      <c r="C23" s="9">
        <v>8800000</v>
      </c>
      <c r="D23" s="9"/>
      <c r="E23" s="9">
        <v>179091973394</v>
      </c>
      <c r="F23" s="9"/>
      <c r="G23" s="9">
        <v>191698449800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8800000</v>
      </c>
      <c r="R23" s="9"/>
      <c r="S23" s="9">
        <v>22402</v>
      </c>
      <c r="T23" s="9"/>
      <c r="U23" s="9">
        <v>179091973394</v>
      </c>
      <c r="V23" s="9"/>
      <c r="W23" s="9">
        <v>197100636700</v>
      </c>
      <c r="X23" s="6"/>
      <c r="Y23" s="10">
        <v>3.9472602249305145E-3</v>
      </c>
    </row>
    <row r="24" spans="1:25" ht="24.75" thickBot="1" x14ac:dyDescent="0.6">
      <c r="A24" s="1" t="s">
        <v>35</v>
      </c>
      <c r="C24" s="6" t="s">
        <v>35</v>
      </c>
      <c r="D24" s="6"/>
      <c r="E24" s="7">
        <f>SUM(E9:E23)</f>
        <v>26357149187836</v>
      </c>
      <c r="F24" s="6"/>
      <c r="G24" s="7">
        <f>SUM(G9:G23)</f>
        <v>24093488104534.469</v>
      </c>
      <c r="H24" s="6"/>
      <c r="I24" s="6" t="s">
        <v>35</v>
      </c>
      <c r="J24" s="6"/>
      <c r="K24" s="7">
        <f>SUM(K9:K23)</f>
        <v>184839271795856</v>
      </c>
      <c r="L24" s="6"/>
      <c r="M24" s="6" t="s">
        <v>35</v>
      </c>
      <c r="N24" s="6"/>
      <c r="O24" s="7">
        <f>SUM(O9:O23)</f>
        <v>187978173708075</v>
      </c>
      <c r="P24" s="6"/>
      <c r="Q24" s="6" t="s">
        <v>35</v>
      </c>
      <c r="R24" s="6"/>
      <c r="S24" s="6" t="s">
        <v>35</v>
      </c>
      <c r="T24" s="6"/>
      <c r="U24" s="7">
        <f>SUM(U9:U23)</f>
        <v>24403447946667</v>
      </c>
      <c r="V24" s="6"/>
      <c r="W24" s="7">
        <f>SUM(W9:W23)</f>
        <v>23505117349610.902</v>
      </c>
      <c r="X24" s="6"/>
      <c r="Y24" s="11">
        <f>SUM(Y9:Y23)</f>
        <v>0.47072813335281971</v>
      </c>
    </row>
    <row r="25" spans="1:25" ht="24.75" thickTop="1" x14ac:dyDescent="0.55000000000000004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5"/>
      <c r="X25" s="6"/>
      <c r="Y25" s="6"/>
    </row>
    <row r="26" spans="1:25" x14ac:dyDescent="0.55000000000000004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5"/>
      <c r="X26" s="6"/>
      <c r="Y26" s="5"/>
    </row>
    <row r="27" spans="1:25" x14ac:dyDescent="0.55000000000000004">
      <c r="W27" s="3"/>
      <c r="Y27" s="5"/>
    </row>
    <row r="28" spans="1:25" x14ac:dyDescent="0.55000000000000004">
      <c r="W28" s="3"/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N1" workbookViewId="0">
      <selection activeCell="S25" sqref="S25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22" style="1" customWidth="1"/>
    <col min="24" max="24" width="1" style="1" customWidth="1"/>
    <col min="25" max="25" width="12" style="1" customWidth="1"/>
    <col min="26" max="26" width="1" style="1" customWidth="1"/>
    <col min="27" max="27" width="2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4" style="1" customWidth="1"/>
    <col min="34" max="34" width="1" style="1" customWidth="1"/>
    <col min="35" max="35" width="24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  <c r="Z2" s="29" t="s">
        <v>0</v>
      </c>
      <c r="AA2" s="29" t="s">
        <v>0</v>
      </c>
      <c r="AB2" s="29" t="s">
        <v>0</v>
      </c>
      <c r="AC2" s="29" t="s">
        <v>0</v>
      </c>
      <c r="AD2" s="29" t="s">
        <v>0</v>
      </c>
      <c r="AE2" s="29" t="s">
        <v>0</v>
      </c>
      <c r="AF2" s="29" t="s">
        <v>0</v>
      </c>
      <c r="AG2" s="29" t="s">
        <v>0</v>
      </c>
      <c r="AH2" s="29" t="s">
        <v>0</v>
      </c>
      <c r="AI2" s="29" t="s">
        <v>0</v>
      </c>
      <c r="AJ2" s="29" t="s">
        <v>0</v>
      </c>
      <c r="AK2" s="29" t="s">
        <v>0</v>
      </c>
    </row>
    <row r="3" spans="1:37" ht="24.75" x14ac:dyDescent="0.55000000000000004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  <c r="AB3" s="29" t="s">
        <v>1</v>
      </c>
      <c r="AC3" s="29" t="s">
        <v>1</v>
      </c>
      <c r="AD3" s="29" t="s">
        <v>1</v>
      </c>
      <c r="AE3" s="29" t="s">
        <v>1</v>
      </c>
      <c r="AF3" s="29" t="s">
        <v>1</v>
      </c>
      <c r="AG3" s="29" t="s">
        <v>1</v>
      </c>
      <c r="AH3" s="29" t="s">
        <v>1</v>
      </c>
      <c r="AI3" s="29" t="s">
        <v>1</v>
      </c>
      <c r="AJ3" s="29" t="s">
        <v>1</v>
      </c>
      <c r="AK3" s="29" t="s">
        <v>1</v>
      </c>
    </row>
    <row r="4" spans="1:37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  <c r="Z4" s="29" t="s">
        <v>2</v>
      </c>
      <c r="AA4" s="29" t="s">
        <v>2</v>
      </c>
      <c r="AB4" s="29" t="s">
        <v>2</v>
      </c>
      <c r="AC4" s="29" t="s">
        <v>2</v>
      </c>
      <c r="AD4" s="29" t="s">
        <v>2</v>
      </c>
      <c r="AE4" s="29" t="s">
        <v>2</v>
      </c>
      <c r="AF4" s="29" t="s">
        <v>2</v>
      </c>
      <c r="AG4" s="29" t="s">
        <v>2</v>
      </c>
      <c r="AH4" s="29" t="s">
        <v>2</v>
      </c>
      <c r="AI4" s="29" t="s">
        <v>2</v>
      </c>
      <c r="AJ4" s="29" t="s">
        <v>2</v>
      </c>
      <c r="AK4" s="29" t="s">
        <v>2</v>
      </c>
    </row>
    <row r="6" spans="1:37" ht="24.75" x14ac:dyDescent="0.55000000000000004">
      <c r="A6" s="28" t="s">
        <v>37</v>
      </c>
      <c r="B6" s="28" t="s">
        <v>37</v>
      </c>
      <c r="C6" s="28" t="s">
        <v>37</v>
      </c>
      <c r="D6" s="28" t="s">
        <v>37</v>
      </c>
      <c r="E6" s="28" t="s">
        <v>37</v>
      </c>
      <c r="F6" s="28" t="s">
        <v>37</v>
      </c>
      <c r="G6" s="28" t="s">
        <v>37</v>
      </c>
      <c r="H6" s="28" t="s">
        <v>37</v>
      </c>
      <c r="I6" s="28" t="s">
        <v>37</v>
      </c>
      <c r="J6" s="28" t="s">
        <v>37</v>
      </c>
      <c r="K6" s="28" t="s">
        <v>37</v>
      </c>
      <c r="L6" s="28" t="s">
        <v>37</v>
      </c>
      <c r="M6" s="28" t="s">
        <v>37</v>
      </c>
      <c r="O6" s="28" t="s">
        <v>237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4.75" x14ac:dyDescent="0.55000000000000004">
      <c r="A7" s="28" t="s">
        <v>38</v>
      </c>
      <c r="C7" s="28" t="s">
        <v>39</v>
      </c>
      <c r="E7" s="28" t="s">
        <v>40</v>
      </c>
      <c r="G7" s="28" t="s">
        <v>41</v>
      </c>
      <c r="I7" s="28" t="s">
        <v>42</v>
      </c>
      <c r="K7" s="28" t="s">
        <v>43</v>
      </c>
      <c r="M7" s="28" t="s">
        <v>36</v>
      </c>
      <c r="O7" s="28" t="s">
        <v>7</v>
      </c>
      <c r="Q7" s="28" t="s">
        <v>8</v>
      </c>
      <c r="S7" s="28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8" t="s">
        <v>7</v>
      </c>
      <c r="AE7" s="28" t="s">
        <v>44</v>
      </c>
      <c r="AG7" s="28" t="s">
        <v>8</v>
      </c>
      <c r="AI7" s="28" t="s">
        <v>9</v>
      </c>
      <c r="AK7" s="28" t="s">
        <v>13</v>
      </c>
    </row>
    <row r="8" spans="1:37" ht="24.75" x14ac:dyDescent="0.55000000000000004">
      <c r="A8" s="28" t="s">
        <v>38</v>
      </c>
      <c r="C8" s="28" t="s">
        <v>39</v>
      </c>
      <c r="E8" s="28" t="s">
        <v>40</v>
      </c>
      <c r="G8" s="28" t="s">
        <v>41</v>
      </c>
      <c r="I8" s="28" t="s">
        <v>42</v>
      </c>
      <c r="K8" s="28" t="s">
        <v>43</v>
      </c>
      <c r="M8" s="28" t="s">
        <v>36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44</v>
      </c>
      <c r="AG8" s="28" t="s">
        <v>8</v>
      </c>
      <c r="AI8" s="28" t="s">
        <v>9</v>
      </c>
      <c r="AK8" s="28" t="s">
        <v>13</v>
      </c>
    </row>
    <row r="9" spans="1:37" x14ac:dyDescent="0.55000000000000004">
      <c r="A9" s="1" t="s">
        <v>45</v>
      </c>
      <c r="C9" s="9" t="s">
        <v>46</v>
      </c>
      <c r="D9" s="9"/>
      <c r="E9" s="9" t="s">
        <v>46</v>
      </c>
      <c r="F9" s="9"/>
      <c r="G9" s="9" t="s">
        <v>47</v>
      </c>
      <c r="H9" s="9"/>
      <c r="I9" s="9" t="s">
        <v>48</v>
      </c>
      <c r="J9" s="9"/>
      <c r="K9" s="9">
        <v>54.06</v>
      </c>
      <c r="L9" s="9"/>
      <c r="M9" s="9">
        <v>54.06</v>
      </c>
      <c r="N9" s="9"/>
      <c r="O9" s="9">
        <v>134150</v>
      </c>
      <c r="P9" s="9"/>
      <c r="Q9" s="9">
        <v>499994489500</v>
      </c>
      <c r="R9" s="9"/>
      <c r="S9" s="9">
        <v>673446789918</v>
      </c>
      <c r="T9" s="9"/>
      <c r="U9" s="9">
        <v>0</v>
      </c>
      <c r="V9" s="9"/>
      <c r="W9" s="9">
        <v>0</v>
      </c>
      <c r="X9" s="9"/>
      <c r="Y9" s="9">
        <v>0</v>
      </c>
      <c r="Z9" s="9"/>
      <c r="AA9" s="9">
        <v>0</v>
      </c>
      <c r="AB9" s="9"/>
      <c r="AC9" s="9">
        <v>134150</v>
      </c>
      <c r="AD9" s="9"/>
      <c r="AE9" s="9">
        <v>5098736</v>
      </c>
      <c r="AF9" s="9"/>
      <c r="AG9" s="9">
        <v>499994489500</v>
      </c>
      <c r="AH9" s="9"/>
      <c r="AI9" s="9">
        <v>683499562737</v>
      </c>
      <c r="AK9" s="10">
        <v>1.3688188343377171E-2</v>
      </c>
    </row>
    <row r="10" spans="1:37" x14ac:dyDescent="0.55000000000000004">
      <c r="A10" s="1" t="s">
        <v>49</v>
      </c>
      <c r="C10" s="9" t="s">
        <v>46</v>
      </c>
      <c r="D10" s="9"/>
      <c r="E10" s="9" t="s">
        <v>46</v>
      </c>
      <c r="F10" s="9"/>
      <c r="G10" s="9" t="s">
        <v>50</v>
      </c>
      <c r="H10" s="9"/>
      <c r="I10" s="9" t="s">
        <v>51</v>
      </c>
      <c r="J10" s="9"/>
      <c r="K10" s="9">
        <v>30.5</v>
      </c>
      <c r="L10" s="9"/>
      <c r="M10" s="9">
        <v>30.5</v>
      </c>
      <c r="N10" s="9"/>
      <c r="O10" s="9">
        <v>3772</v>
      </c>
      <c r="P10" s="9"/>
      <c r="Q10" s="9">
        <v>10000552720</v>
      </c>
      <c r="R10" s="9"/>
      <c r="S10" s="9">
        <v>12079608959</v>
      </c>
      <c r="T10" s="9"/>
      <c r="U10" s="9">
        <v>0</v>
      </c>
      <c r="V10" s="9"/>
      <c r="W10" s="9">
        <v>0</v>
      </c>
      <c r="X10" s="9"/>
      <c r="Y10" s="9">
        <v>0</v>
      </c>
      <c r="Z10" s="9"/>
      <c r="AA10" s="9">
        <v>0</v>
      </c>
      <c r="AB10" s="9"/>
      <c r="AC10" s="9">
        <v>3772</v>
      </c>
      <c r="AD10" s="9"/>
      <c r="AE10" s="9">
        <v>3265396</v>
      </c>
      <c r="AF10" s="9"/>
      <c r="AG10" s="9">
        <v>10000552720</v>
      </c>
      <c r="AH10" s="9"/>
      <c r="AI10" s="9">
        <v>12308144315</v>
      </c>
      <c r="AK10" s="10">
        <v>2.4649057106421884E-4</v>
      </c>
    </row>
    <row r="11" spans="1:37" x14ac:dyDescent="0.55000000000000004">
      <c r="A11" s="1" t="s">
        <v>53</v>
      </c>
      <c r="C11" s="9" t="s">
        <v>46</v>
      </c>
      <c r="D11" s="9"/>
      <c r="E11" s="9" t="s">
        <v>46</v>
      </c>
      <c r="F11" s="9"/>
      <c r="G11" s="9" t="s">
        <v>54</v>
      </c>
      <c r="H11" s="9"/>
      <c r="I11" s="9" t="s">
        <v>55</v>
      </c>
      <c r="J11" s="9"/>
      <c r="K11" s="9">
        <v>30</v>
      </c>
      <c r="L11" s="9"/>
      <c r="M11" s="9">
        <v>30</v>
      </c>
      <c r="N11" s="9"/>
      <c r="O11" s="9">
        <v>33370</v>
      </c>
      <c r="P11" s="9"/>
      <c r="Q11" s="9">
        <v>49985300824</v>
      </c>
      <c r="R11" s="9"/>
      <c r="S11" s="9">
        <v>58533891285</v>
      </c>
      <c r="T11" s="9"/>
      <c r="U11" s="9">
        <v>0</v>
      </c>
      <c r="V11" s="9"/>
      <c r="W11" s="9">
        <v>0</v>
      </c>
      <c r="X11" s="9"/>
      <c r="Y11" s="9">
        <v>0</v>
      </c>
      <c r="Z11" s="9"/>
      <c r="AA11" s="9">
        <v>0</v>
      </c>
      <c r="AB11" s="9"/>
      <c r="AC11" s="9">
        <v>33370</v>
      </c>
      <c r="AD11" s="9"/>
      <c r="AE11" s="9">
        <v>1789614</v>
      </c>
      <c r="AF11" s="9"/>
      <c r="AG11" s="9">
        <v>49985300824</v>
      </c>
      <c r="AH11" s="9"/>
      <c r="AI11" s="9">
        <v>59676155793</v>
      </c>
      <c r="AK11" s="10">
        <v>1.195111898583053E-3</v>
      </c>
    </row>
    <row r="12" spans="1:37" x14ac:dyDescent="0.55000000000000004">
      <c r="A12" s="1" t="s">
        <v>57</v>
      </c>
      <c r="C12" s="9" t="s">
        <v>46</v>
      </c>
      <c r="D12" s="9"/>
      <c r="E12" s="9" t="s">
        <v>46</v>
      </c>
      <c r="F12" s="9"/>
      <c r="G12" s="9" t="s">
        <v>58</v>
      </c>
      <c r="H12" s="9"/>
      <c r="I12" s="9" t="s">
        <v>59</v>
      </c>
      <c r="J12" s="9"/>
      <c r="K12" s="9">
        <v>30</v>
      </c>
      <c r="L12" s="9"/>
      <c r="M12" s="9">
        <v>30</v>
      </c>
      <c r="N12" s="9"/>
      <c r="O12" s="9">
        <v>23908</v>
      </c>
      <c r="P12" s="9"/>
      <c r="Q12" s="9">
        <v>30001940747</v>
      </c>
      <c r="R12" s="9"/>
      <c r="S12" s="9">
        <v>35043359538</v>
      </c>
      <c r="T12" s="9"/>
      <c r="U12" s="9">
        <v>0</v>
      </c>
      <c r="V12" s="9"/>
      <c r="W12" s="9">
        <v>0</v>
      </c>
      <c r="X12" s="9"/>
      <c r="Y12" s="9">
        <v>0</v>
      </c>
      <c r="Z12" s="9"/>
      <c r="AA12" s="9">
        <v>0</v>
      </c>
      <c r="AB12" s="9"/>
      <c r="AC12" s="9">
        <v>23908</v>
      </c>
      <c r="AD12" s="9"/>
      <c r="AE12" s="9">
        <v>1495518</v>
      </c>
      <c r="AF12" s="9"/>
      <c r="AG12" s="9">
        <v>30001940747</v>
      </c>
      <c r="AH12" s="9"/>
      <c r="AI12" s="9">
        <v>35728942408</v>
      </c>
      <c r="AK12" s="10">
        <v>7.1553007441873715E-4</v>
      </c>
    </row>
    <row r="13" spans="1:37" x14ac:dyDescent="0.55000000000000004">
      <c r="A13" s="1" t="s">
        <v>60</v>
      </c>
      <c r="C13" s="9" t="s">
        <v>46</v>
      </c>
      <c r="D13" s="9"/>
      <c r="E13" s="9" t="s">
        <v>46</v>
      </c>
      <c r="F13" s="9"/>
      <c r="G13" s="9" t="s">
        <v>61</v>
      </c>
      <c r="H13" s="9"/>
      <c r="I13" s="9" t="s">
        <v>62</v>
      </c>
      <c r="J13" s="9"/>
      <c r="K13" s="9">
        <v>0</v>
      </c>
      <c r="L13" s="9"/>
      <c r="M13" s="9">
        <v>0</v>
      </c>
      <c r="N13" s="9"/>
      <c r="O13" s="9">
        <v>25461</v>
      </c>
      <c r="P13" s="9"/>
      <c r="Q13" s="9">
        <v>29998355597</v>
      </c>
      <c r="R13" s="9"/>
      <c r="S13" s="9">
        <v>35035265943</v>
      </c>
      <c r="T13" s="9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  <c r="AB13" s="9"/>
      <c r="AC13" s="9">
        <v>25461</v>
      </c>
      <c r="AD13" s="9"/>
      <c r="AE13" s="9">
        <v>1405974</v>
      </c>
      <c r="AF13" s="9"/>
      <c r="AG13" s="9">
        <v>29998355597</v>
      </c>
      <c r="AH13" s="9"/>
      <c r="AI13" s="9">
        <v>35771565918</v>
      </c>
      <c r="AK13" s="10">
        <v>7.1638367940189099E-4</v>
      </c>
    </row>
    <row r="14" spans="1:37" x14ac:dyDescent="0.55000000000000004">
      <c r="A14" s="1" t="s">
        <v>63</v>
      </c>
      <c r="C14" s="9" t="s">
        <v>46</v>
      </c>
      <c r="D14" s="9"/>
      <c r="E14" s="9" t="s">
        <v>46</v>
      </c>
      <c r="F14" s="9"/>
      <c r="G14" s="9" t="s">
        <v>64</v>
      </c>
      <c r="H14" s="9"/>
      <c r="I14" s="9" t="s">
        <v>65</v>
      </c>
      <c r="J14" s="9"/>
      <c r="K14" s="9">
        <v>29.75</v>
      </c>
      <c r="L14" s="9"/>
      <c r="M14" s="9">
        <v>29.75</v>
      </c>
      <c r="N14" s="9"/>
      <c r="O14" s="9">
        <v>10554</v>
      </c>
      <c r="P14" s="9"/>
      <c r="Q14" s="9">
        <v>30801110220</v>
      </c>
      <c r="R14" s="9"/>
      <c r="S14" s="9">
        <v>35511647462</v>
      </c>
      <c r="T14" s="9"/>
      <c r="U14" s="9">
        <v>0</v>
      </c>
      <c r="V14" s="9"/>
      <c r="W14" s="9">
        <v>0</v>
      </c>
      <c r="X14" s="9"/>
      <c r="Y14" s="9">
        <v>0</v>
      </c>
      <c r="Z14" s="9"/>
      <c r="AA14" s="9">
        <v>0</v>
      </c>
      <c r="AB14" s="9"/>
      <c r="AC14" s="9">
        <v>10554</v>
      </c>
      <c r="AD14" s="9"/>
      <c r="AE14" s="9">
        <v>3436411</v>
      </c>
      <c r="AF14" s="9"/>
      <c r="AG14" s="9">
        <v>30801110220</v>
      </c>
      <c r="AH14" s="9"/>
      <c r="AI14" s="9">
        <v>36241592285</v>
      </c>
      <c r="AK14" s="10">
        <v>7.257967204462566E-4</v>
      </c>
    </row>
    <row r="15" spans="1:37" x14ac:dyDescent="0.55000000000000004">
      <c r="A15" s="1" t="s">
        <v>66</v>
      </c>
      <c r="C15" s="9" t="s">
        <v>46</v>
      </c>
      <c r="D15" s="9"/>
      <c r="E15" s="9" t="s">
        <v>46</v>
      </c>
      <c r="F15" s="9"/>
      <c r="G15" s="9" t="s">
        <v>67</v>
      </c>
      <c r="H15" s="9"/>
      <c r="I15" s="9" t="s">
        <v>68</v>
      </c>
      <c r="J15" s="9"/>
      <c r="K15" s="9">
        <v>0</v>
      </c>
      <c r="L15" s="9"/>
      <c r="M15" s="9">
        <v>0</v>
      </c>
      <c r="N15" s="9"/>
      <c r="O15" s="9">
        <v>64797</v>
      </c>
      <c r="P15" s="9"/>
      <c r="Q15" s="9">
        <v>99954359845</v>
      </c>
      <c r="R15" s="9"/>
      <c r="S15" s="9">
        <v>114413289183</v>
      </c>
      <c r="T15" s="9"/>
      <c r="U15" s="9">
        <v>0</v>
      </c>
      <c r="V15" s="9"/>
      <c r="W15" s="9">
        <v>0</v>
      </c>
      <c r="X15" s="9"/>
      <c r="Y15" s="9">
        <v>0</v>
      </c>
      <c r="Z15" s="9"/>
      <c r="AA15" s="9">
        <v>0</v>
      </c>
      <c r="AB15" s="9"/>
      <c r="AC15" s="9">
        <v>64797</v>
      </c>
      <c r="AD15" s="9"/>
      <c r="AE15" s="9">
        <v>1796305</v>
      </c>
      <c r="AF15" s="9"/>
      <c r="AG15" s="9">
        <v>99954359845</v>
      </c>
      <c r="AH15" s="9"/>
      <c r="AI15" s="9">
        <v>116310797117</v>
      </c>
      <c r="AK15" s="10">
        <v>2.3293125323014079E-3</v>
      </c>
    </row>
    <row r="16" spans="1:37" x14ac:dyDescent="0.55000000000000004">
      <c r="A16" s="1" t="s">
        <v>70</v>
      </c>
      <c r="C16" s="9" t="s">
        <v>46</v>
      </c>
      <c r="D16" s="9"/>
      <c r="E16" s="9" t="s">
        <v>46</v>
      </c>
      <c r="F16" s="9"/>
      <c r="G16" s="9" t="s">
        <v>71</v>
      </c>
      <c r="H16" s="9"/>
      <c r="I16" s="9" t="s">
        <v>72</v>
      </c>
      <c r="J16" s="9"/>
      <c r="K16" s="9">
        <v>37.5</v>
      </c>
      <c r="L16" s="9"/>
      <c r="M16" s="9">
        <v>37.5</v>
      </c>
      <c r="N16" s="9"/>
      <c r="O16" s="9">
        <v>4649</v>
      </c>
      <c r="P16" s="9"/>
      <c r="Q16" s="9">
        <v>19999765550</v>
      </c>
      <c r="R16" s="9"/>
      <c r="S16" s="9">
        <v>22319610281</v>
      </c>
      <c r="T16" s="9"/>
      <c r="U16" s="9">
        <v>0</v>
      </c>
      <c r="V16" s="9"/>
      <c r="W16" s="9">
        <v>0</v>
      </c>
      <c r="X16" s="9"/>
      <c r="Y16" s="9">
        <v>0</v>
      </c>
      <c r="Z16" s="9"/>
      <c r="AA16" s="9">
        <v>0</v>
      </c>
      <c r="AB16" s="9"/>
      <c r="AC16" s="9">
        <v>4649</v>
      </c>
      <c r="AD16" s="9"/>
      <c r="AE16" s="9">
        <v>4895525</v>
      </c>
      <c r="AF16" s="9"/>
      <c r="AG16" s="9">
        <v>19999765550</v>
      </c>
      <c r="AH16" s="9"/>
      <c r="AI16" s="9">
        <v>22742795552</v>
      </c>
      <c r="AK16" s="10">
        <v>4.5546140179534092E-4</v>
      </c>
    </row>
    <row r="17" spans="1:37" x14ac:dyDescent="0.55000000000000004">
      <c r="A17" s="1" t="s">
        <v>74</v>
      </c>
      <c r="C17" s="9" t="s">
        <v>46</v>
      </c>
      <c r="D17" s="9"/>
      <c r="E17" s="9" t="s">
        <v>46</v>
      </c>
      <c r="F17" s="9"/>
      <c r="G17" s="9" t="s">
        <v>75</v>
      </c>
      <c r="H17" s="9"/>
      <c r="I17" s="9" t="s">
        <v>76</v>
      </c>
      <c r="J17" s="9"/>
      <c r="K17" s="9">
        <v>24.16</v>
      </c>
      <c r="L17" s="9"/>
      <c r="M17" s="9">
        <v>24.16</v>
      </c>
      <c r="N17" s="9"/>
      <c r="O17" s="9">
        <v>14500</v>
      </c>
      <c r="P17" s="9"/>
      <c r="Q17" s="9">
        <v>60180307000</v>
      </c>
      <c r="R17" s="9"/>
      <c r="S17" s="9">
        <v>66646947648</v>
      </c>
      <c r="T17" s="9"/>
      <c r="U17" s="9">
        <v>0</v>
      </c>
      <c r="V17" s="9"/>
      <c r="W17" s="9">
        <v>0</v>
      </c>
      <c r="X17" s="9"/>
      <c r="Y17" s="9">
        <v>0</v>
      </c>
      <c r="Z17" s="9"/>
      <c r="AA17" s="9">
        <v>0</v>
      </c>
      <c r="AB17" s="9"/>
      <c r="AC17" s="9">
        <v>14500</v>
      </c>
      <c r="AD17" s="9"/>
      <c r="AE17" s="9">
        <v>4684606</v>
      </c>
      <c r="AF17" s="9"/>
      <c r="AG17" s="9">
        <v>60180307000</v>
      </c>
      <c r="AH17" s="9"/>
      <c r="AI17" s="9">
        <v>67877547725</v>
      </c>
      <c r="AK17" s="10">
        <v>1.3593580862375531E-3</v>
      </c>
    </row>
    <row r="18" spans="1:37" x14ac:dyDescent="0.55000000000000004">
      <c r="A18" s="1" t="s">
        <v>78</v>
      </c>
      <c r="C18" s="9" t="s">
        <v>46</v>
      </c>
      <c r="D18" s="9"/>
      <c r="E18" s="9" t="s">
        <v>46</v>
      </c>
      <c r="F18" s="9"/>
      <c r="G18" s="9" t="s">
        <v>79</v>
      </c>
      <c r="H18" s="9"/>
      <c r="I18" s="9" t="s">
        <v>80</v>
      </c>
      <c r="J18" s="9"/>
      <c r="K18" s="9">
        <v>23</v>
      </c>
      <c r="L18" s="9"/>
      <c r="M18" s="9">
        <v>23</v>
      </c>
      <c r="N18" s="9"/>
      <c r="O18" s="9">
        <v>9335</v>
      </c>
      <c r="P18" s="9"/>
      <c r="Q18" s="9">
        <v>9313846842</v>
      </c>
      <c r="R18" s="9"/>
      <c r="S18" s="9">
        <v>9239563269</v>
      </c>
      <c r="T18" s="9"/>
      <c r="U18" s="9">
        <v>0</v>
      </c>
      <c r="V18" s="9"/>
      <c r="W18" s="9">
        <v>0</v>
      </c>
      <c r="X18" s="9"/>
      <c r="Y18" s="9">
        <v>0</v>
      </c>
      <c r="Z18" s="9"/>
      <c r="AA18" s="9">
        <v>0</v>
      </c>
      <c r="AB18" s="9"/>
      <c r="AC18" s="9">
        <v>9335</v>
      </c>
      <c r="AD18" s="9"/>
      <c r="AE18" s="9">
        <v>989920</v>
      </c>
      <c r="AF18" s="9"/>
      <c r="AG18" s="9">
        <v>9313846842</v>
      </c>
      <c r="AH18" s="9"/>
      <c r="AI18" s="9">
        <v>9239563269</v>
      </c>
      <c r="AK18" s="10">
        <v>1.8503725405496195E-4</v>
      </c>
    </row>
    <row r="19" spans="1:37" x14ac:dyDescent="0.55000000000000004">
      <c r="A19" s="1" t="s">
        <v>81</v>
      </c>
      <c r="C19" s="9" t="s">
        <v>46</v>
      </c>
      <c r="D19" s="9"/>
      <c r="E19" s="9" t="s">
        <v>46</v>
      </c>
      <c r="F19" s="9"/>
      <c r="G19" s="9" t="s">
        <v>82</v>
      </c>
      <c r="H19" s="9"/>
      <c r="I19" s="9" t="s">
        <v>83</v>
      </c>
      <c r="J19" s="9"/>
      <c r="K19" s="9">
        <v>23</v>
      </c>
      <c r="L19" s="9"/>
      <c r="M19" s="9">
        <v>23</v>
      </c>
      <c r="N19" s="9"/>
      <c r="O19" s="9">
        <v>20000</v>
      </c>
      <c r="P19" s="9"/>
      <c r="Q19" s="9">
        <v>20000000000</v>
      </c>
      <c r="R19" s="9"/>
      <c r="S19" s="9">
        <v>18397332000</v>
      </c>
      <c r="T19" s="9"/>
      <c r="U19" s="9">
        <v>0</v>
      </c>
      <c r="V19" s="9"/>
      <c r="W19" s="9">
        <v>0</v>
      </c>
      <c r="X19" s="9"/>
      <c r="Y19" s="9">
        <v>0</v>
      </c>
      <c r="Z19" s="9"/>
      <c r="AA19" s="9">
        <v>0</v>
      </c>
      <c r="AB19" s="9"/>
      <c r="AC19" s="9">
        <v>20000</v>
      </c>
      <c r="AD19" s="9"/>
      <c r="AE19" s="9">
        <v>920000</v>
      </c>
      <c r="AF19" s="9"/>
      <c r="AG19" s="9">
        <v>20000000000</v>
      </c>
      <c r="AH19" s="9"/>
      <c r="AI19" s="9">
        <v>18397332000</v>
      </c>
      <c r="AK19" s="10">
        <v>3.6843643970045756E-4</v>
      </c>
    </row>
    <row r="20" spans="1:37" x14ac:dyDescent="0.55000000000000004">
      <c r="A20" s="1" t="s">
        <v>84</v>
      </c>
      <c r="C20" s="9" t="s">
        <v>46</v>
      </c>
      <c r="D20" s="9"/>
      <c r="E20" s="9" t="s">
        <v>46</v>
      </c>
      <c r="F20" s="9"/>
      <c r="G20" s="9" t="s">
        <v>85</v>
      </c>
      <c r="H20" s="9"/>
      <c r="I20" s="9" t="s">
        <v>86</v>
      </c>
      <c r="J20" s="9"/>
      <c r="K20" s="9">
        <v>23</v>
      </c>
      <c r="L20" s="9"/>
      <c r="M20" s="9">
        <v>23</v>
      </c>
      <c r="N20" s="9"/>
      <c r="O20" s="9">
        <v>5000</v>
      </c>
      <c r="P20" s="9"/>
      <c r="Q20" s="9">
        <v>5000000000</v>
      </c>
      <c r="R20" s="9"/>
      <c r="S20" s="9">
        <v>4996375000</v>
      </c>
      <c r="T20" s="9"/>
      <c r="U20" s="9">
        <v>0</v>
      </c>
      <c r="V20" s="9"/>
      <c r="W20" s="9">
        <v>0</v>
      </c>
      <c r="X20" s="9"/>
      <c r="Y20" s="9">
        <v>0</v>
      </c>
      <c r="Z20" s="9"/>
      <c r="AA20" s="9">
        <v>0</v>
      </c>
      <c r="AB20" s="9"/>
      <c r="AC20" s="9">
        <v>5000</v>
      </c>
      <c r="AD20" s="9"/>
      <c r="AE20" s="9">
        <v>1000000</v>
      </c>
      <c r="AF20" s="9"/>
      <c r="AG20" s="9">
        <v>5000000000</v>
      </c>
      <c r="AH20" s="9"/>
      <c r="AI20" s="9">
        <v>4996375000</v>
      </c>
      <c r="AK20" s="10">
        <v>1.0006052053680249E-4</v>
      </c>
    </row>
    <row r="21" spans="1:37" x14ac:dyDescent="0.55000000000000004">
      <c r="A21" s="1" t="s">
        <v>88</v>
      </c>
      <c r="C21" s="9" t="s">
        <v>46</v>
      </c>
      <c r="D21" s="9"/>
      <c r="E21" s="9" t="s">
        <v>46</v>
      </c>
      <c r="F21" s="9"/>
      <c r="G21" s="9" t="s">
        <v>89</v>
      </c>
      <c r="H21" s="9"/>
      <c r="I21" s="9" t="s">
        <v>90</v>
      </c>
      <c r="J21" s="9"/>
      <c r="K21" s="9">
        <v>23</v>
      </c>
      <c r="L21" s="9"/>
      <c r="M21" s="9">
        <v>23</v>
      </c>
      <c r="N21" s="9"/>
      <c r="O21" s="9">
        <v>200000</v>
      </c>
      <c r="P21" s="9"/>
      <c r="Q21" s="9">
        <v>200000000000</v>
      </c>
      <c r="R21" s="9"/>
      <c r="S21" s="9">
        <v>199855000000</v>
      </c>
      <c r="T21" s="9"/>
      <c r="U21" s="9">
        <v>0</v>
      </c>
      <c r="V21" s="9"/>
      <c r="W21" s="9">
        <v>0</v>
      </c>
      <c r="X21" s="9"/>
      <c r="Y21" s="9">
        <v>0</v>
      </c>
      <c r="Z21" s="9"/>
      <c r="AA21" s="9">
        <v>0</v>
      </c>
      <c r="AB21" s="9"/>
      <c r="AC21" s="9">
        <v>200000</v>
      </c>
      <c r="AD21" s="9"/>
      <c r="AE21" s="9">
        <v>1000000</v>
      </c>
      <c r="AF21" s="9"/>
      <c r="AG21" s="9">
        <v>200000000000</v>
      </c>
      <c r="AH21" s="9"/>
      <c r="AI21" s="9">
        <v>199855000000</v>
      </c>
      <c r="AK21" s="10">
        <v>4.0024208214721E-3</v>
      </c>
    </row>
    <row r="22" spans="1:37" x14ac:dyDescent="0.55000000000000004">
      <c r="A22" s="1" t="s">
        <v>92</v>
      </c>
      <c r="C22" s="9" t="s">
        <v>46</v>
      </c>
      <c r="D22" s="9"/>
      <c r="E22" s="9" t="s">
        <v>46</v>
      </c>
      <c r="F22" s="9"/>
      <c r="G22" s="9" t="s">
        <v>93</v>
      </c>
      <c r="H22" s="9"/>
      <c r="I22" s="9" t="s">
        <v>94</v>
      </c>
      <c r="J22" s="9"/>
      <c r="K22" s="9">
        <v>23</v>
      </c>
      <c r="L22" s="9"/>
      <c r="M22" s="9">
        <v>23</v>
      </c>
      <c r="N22" s="9"/>
      <c r="O22" s="9">
        <v>5000</v>
      </c>
      <c r="P22" s="9"/>
      <c r="Q22" s="9">
        <v>5000725000</v>
      </c>
      <c r="R22" s="9"/>
      <c r="S22" s="9">
        <v>4999275000</v>
      </c>
      <c r="T22" s="9"/>
      <c r="U22" s="9">
        <v>0</v>
      </c>
      <c r="V22" s="9"/>
      <c r="W22" s="9">
        <v>0</v>
      </c>
      <c r="X22" s="9"/>
      <c r="Y22" s="9">
        <v>0</v>
      </c>
      <c r="Z22" s="9"/>
      <c r="AA22" s="9">
        <v>0</v>
      </c>
      <c r="AB22" s="9"/>
      <c r="AC22" s="9">
        <v>5000</v>
      </c>
      <c r="AD22" s="9"/>
      <c r="AE22" s="9">
        <v>1000000</v>
      </c>
      <c r="AF22" s="9"/>
      <c r="AG22" s="9">
        <v>5000725000</v>
      </c>
      <c r="AH22" s="9"/>
      <c r="AI22" s="9">
        <v>4999275000</v>
      </c>
      <c r="AK22" s="10">
        <v>1.0011859774468957E-4</v>
      </c>
    </row>
    <row r="23" spans="1:37" x14ac:dyDescent="0.55000000000000004">
      <c r="A23" s="1" t="s">
        <v>95</v>
      </c>
      <c r="C23" s="9" t="s">
        <v>46</v>
      </c>
      <c r="D23" s="9"/>
      <c r="E23" s="9" t="s">
        <v>46</v>
      </c>
      <c r="F23" s="9"/>
      <c r="G23" s="9" t="s">
        <v>96</v>
      </c>
      <c r="H23" s="9"/>
      <c r="I23" s="9" t="s">
        <v>97</v>
      </c>
      <c r="J23" s="9"/>
      <c r="K23" s="9">
        <v>20.5</v>
      </c>
      <c r="L23" s="9"/>
      <c r="M23" s="9">
        <v>20.5</v>
      </c>
      <c r="N23" s="9"/>
      <c r="O23" s="9">
        <v>3255</v>
      </c>
      <c r="P23" s="9"/>
      <c r="Q23" s="9">
        <v>3255471975</v>
      </c>
      <c r="R23" s="9"/>
      <c r="S23" s="9">
        <v>3287070050</v>
      </c>
      <c r="T23" s="9"/>
      <c r="U23" s="9">
        <v>0</v>
      </c>
      <c r="V23" s="9"/>
      <c r="W23" s="9">
        <v>0</v>
      </c>
      <c r="X23" s="9"/>
      <c r="Y23" s="9">
        <v>72</v>
      </c>
      <c r="Z23" s="9"/>
      <c r="AA23" s="9">
        <v>72709390</v>
      </c>
      <c r="AB23" s="9"/>
      <c r="AC23" s="9">
        <v>3183</v>
      </c>
      <c r="AD23" s="9"/>
      <c r="AE23" s="9">
        <v>1009999</v>
      </c>
      <c r="AF23" s="9"/>
      <c r="AG23" s="9">
        <v>3183461535</v>
      </c>
      <c r="AH23" s="9"/>
      <c r="AI23" s="9">
        <v>3214360667</v>
      </c>
      <c r="AK23" s="10">
        <v>6.4372790579779078E-5</v>
      </c>
    </row>
    <row r="24" spans="1:37" x14ac:dyDescent="0.55000000000000004">
      <c r="A24" s="1" t="s">
        <v>98</v>
      </c>
      <c r="C24" s="9" t="s">
        <v>46</v>
      </c>
      <c r="D24" s="9"/>
      <c r="E24" s="9" t="s">
        <v>46</v>
      </c>
      <c r="F24" s="9"/>
      <c r="G24" s="9" t="s">
        <v>99</v>
      </c>
      <c r="H24" s="9"/>
      <c r="I24" s="9" t="s">
        <v>100</v>
      </c>
      <c r="J24" s="9"/>
      <c r="K24" s="9">
        <v>23</v>
      </c>
      <c r="L24" s="9"/>
      <c r="M24" s="9">
        <v>23</v>
      </c>
      <c r="N24" s="9"/>
      <c r="O24" s="9">
        <v>10000</v>
      </c>
      <c r="P24" s="9"/>
      <c r="Q24" s="9">
        <v>10001450000</v>
      </c>
      <c r="R24" s="9"/>
      <c r="S24" s="9">
        <v>9998550000</v>
      </c>
      <c r="T24" s="9"/>
      <c r="U24" s="9">
        <v>3</v>
      </c>
      <c r="V24" s="9"/>
      <c r="W24" s="9">
        <v>2970728</v>
      </c>
      <c r="X24" s="9"/>
      <c r="Y24" s="9">
        <v>3</v>
      </c>
      <c r="Z24" s="9"/>
      <c r="AA24" s="9">
        <v>2999565</v>
      </c>
      <c r="AB24" s="9"/>
      <c r="AC24" s="9">
        <v>10000</v>
      </c>
      <c r="AD24" s="9"/>
      <c r="AE24" s="9">
        <v>990100</v>
      </c>
      <c r="AF24" s="9"/>
      <c r="AG24" s="9">
        <v>10001420293</v>
      </c>
      <c r="AH24" s="9"/>
      <c r="AI24" s="9">
        <v>9899564355</v>
      </c>
      <c r="AK24" s="10">
        <v>1.9825484725403427E-4</v>
      </c>
    </row>
    <row r="25" spans="1:37" x14ac:dyDescent="0.55000000000000004">
      <c r="A25" s="1" t="s">
        <v>101</v>
      </c>
      <c r="C25" s="9" t="s">
        <v>46</v>
      </c>
      <c r="D25" s="9"/>
      <c r="E25" s="9" t="s">
        <v>46</v>
      </c>
      <c r="F25" s="9"/>
      <c r="G25" s="9" t="s">
        <v>102</v>
      </c>
      <c r="H25" s="9"/>
      <c r="I25" s="9" t="s">
        <v>103</v>
      </c>
      <c r="J25" s="9"/>
      <c r="K25" s="9">
        <v>23</v>
      </c>
      <c r="L25" s="9"/>
      <c r="M25" s="9">
        <v>23</v>
      </c>
      <c r="N25" s="9"/>
      <c r="O25" s="9">
        <v>100000</v>
      </c>
      <c r="P25" s="9"/>
      <c r="Q25" s="9">
        <v>100000000000</v>
      </c>
      <c r="R25" s="9"/>
      <c r="S25" s="9">
        <v>99927500000</v>
      </c>
      <c r="T25" s="9"/>
      <c r="U25" s="9">
        <v>0</v>
      </c>
      <c r="V25" s="9"/>
      <c r="W25" s="9">
        <v>0</v>
      </c>
      <c r="X25" s="9"/>
      <c r="Y25" s="9">
        <v>0</v>
      </c>
      <c r="Z25" s="9"/>
      <c r="AA25" s="9">
        <v>0</v>
      </c>
      <c r="AB25" s="9"/>
      <c r="AC25" s="9">
        <v>100000</v>
      </c>
      <c r="AD25" s="9"/>
      <c r="AE25" s="9">
        <v>1000000</v>
      </c>
      <c r="AF25" s="9"/>
      <c r="AG25" s="9">
        <v>100000000000</v>
      </c>
      <c r="AH25" s="9"/>
      <c r="AI25" s="9">
        <v>99927500000</v>
      </c>
      <c r="AK25" s="10">
        <v>2.00121041073605E-3</v>
      </c>
    </row>
    <row r="26" spans="1:37" x14ac:dyDescent="0.55000000000000004">
      <c r="A26" s="1" t="s">
        <v>35</v>
      </c>
      <c r="C26" s="1" t="s">
        <v>35</v>
      </c>
      <c r="E26" s="1" t="s">
        <v>35</v>
      </c>
      <c r="G26" s="1" t="s">
        <v>35</v>
      </c>
      <c r="I26" s="1" t="s">
        <v>35</v>
      </c>
      <c r="K26" s="1" t="s">
        <v>35</v>
      </c>
      <c r="M26" s="1" t="s">
        <v>35</v>
      </c>
      <c r="O26" s="1" t="s">
        <v>35</v>
      </c>
      <c r="Q26" s="7">
        <f>SUM(Q9:Q25)</f>
        <v>1183487675820</v>
      </c>
      <c r="R26" s="6"/>
      <c r="S26" s="7">
        <f>SUM(S9:S25)</f>
        <v>1403731075536</v>
      </c>
      <c r="T26" s="6"/>
      <c r="U26" s="6" t="s">
        <v>35</v>
      </c>
      <c r="V26" s="6"/>
      <c r="W26" s="7">
        <f>SUM(W9:W25)</f>
        <v>2970728</v>
      </c>
      <c r="X26" s="6"/>
      <c r="Y26" s="6" t="s">
        <v>35</v>
      </c>
      <c r="Z26" s="6"/>
      <c r="AA26" s="7">
        <f>SUM(AA9:AA25)</f>
        <v>75708955</v>
      </c>
      <c r="AB26" s="6"/>
      <c r="AC26" s="6" t="s">
        <v>35</v>
      </c>
      <c r="AD26" s="6"/>
      <c r="AE26" s="6" t="s">
        <v>35</v>
      </c>
      <c r="AF26" s="6"/>
      <c r="AG26" s="7">
        <f>SUM(AG9:AG25)</f>
        <v>1183415635673</v>
      </c>
      <c r="AH26" s="6"/>
      <c r="AI26" s="7">
        <f>SUM(AI9:AI25)</f>
        <v>1420686074141</v>
      </c>
      <c r="AK26" s="12">
        <f>SUM(AK9:AK25)</f>
        <v>2.8451544989704501E-2</v>
      </c>
    </row>
    <row r="27" spans="1:37" x14ac:dyDescent="0.55000000000000004">
      <c r="AI27" s="9"/>
    </row>
    <row r="28" spans="1:37" x14ac:dyDescent="0.55000000000000004">
      <c r="AI28" s="9"/>
    </row>
    <row r="29" spans="1:37" x14ac:dyDescent="0.55000000000000004">
      <c r="AI29" s="1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4"/>
  <sheetViews>
    <sheetView rightToLeft="1" workbookViewId="0">
      <selection activeCell="E79" sqref="A77:E79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.75" x14ac:dyDescent="0.55000000000000004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</row>
    <row r="4" spans="1:11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5.5" thickBot="1" x14ac:dyDescent="0.6">
      <c r="A6" s="28" t="s">
        <v>106</v>
      </c>
      <c r="C6" s="28" t="s">
        <v>237</v>
      </c>
      <c r="E6" s="28" t="s">
        <v>5</v>
      </c>
      <c r="F6" s="28" t="s">
        <v>5</v>
      </c>
      <c r="G6" s="28" t="s">
        <v>5</v>
      </c>
      <c r="I6" s="28" t="s">
        <v>6</v>
      </c>
      <c r="J6" s="28" t="s">
        <v>6</v>
      </c>
      <c r="K6" s="28" t="s">
        <v>6</v>
      </c>
    </row>
    <row r="7" spans="1:11" ht="25.5" thickBot="1" x14ac:dyDescent="0.6">
      <c r="A7" s="28" t="s">
        <v>106</v>
      </c>
      <c r="C7" s="28" t="s">
        <v>108</v>
      </c>
      <c r="E7" s="28" t="s">
        <v>109</v>
      </c>
      <c r="G7" s="28" t="s">
        <v>110</v>
      </c>
      <c r="I7" s="28" t="s">
        <v>108</v>
      </c>
      <c r="K7" s="28" t="s">
        <v>105</v>
      </c>
    </row>
    <row r="8" spans="1:11" x14ac:dyDescent="0.55000000000000004">
      <c r="A8" s="1" t="s">
        <v>111</v>
      </c>
      <c r="C8" s="9">
        <v>156428</v>
      </c>
      <c r="D8" s="9"/>
      <c r="E8" s="9">
        <v>0</v>
      </c>
      <c r="F8" s="9"/>
      <c r="G8" s="9">
        <v>0</v>
      </c>
      <c r="H8" s="9"/>
      <c r="I8" s="9">
        <v>156428</v>
      </c>
      <c r="K8" s="6" t="s">
        <v>112</v>
      </c>
    </row>
    <row r="9" spans="1:11" x14ac:dyDescent="0.55000000000000004">
      <c r="A9" s="1" t="s">
        <v>113</v>
      </c>
      <c r="C9" s="9">
        <v>5502141</v>
      </c>
      <c r="D9" s="9"/>
      <c r="E9" s="9">
        <v>23266</v>
      </c>
      <c r="F9" s="9"/>
      <c r="G9" s="9">
        <v>630000</v>
      </c>
      <c r="H9" s="9"/>
      <c r="I9" s="9">
        <v>4895407</v>
      </c>
      <c r="K9" s="6" t="s">
        <v>112</v>
      </c>
    </row>
    <row r="10" spans="1:11" x14ac:dyDescent="0.55000000000000004">
      <c r="A10" s="1" t="s">
        <v>115</v>
      </c>
      <c r="C10" s="9">
        <v>286404512649</v>
      </c>
      <c r="D10" s="9"/>
      <c r="E10" s="9">
        <v>362662000000</v>
      </c>
      <c r="F10" s="9"/>
      <c r="G10" s="9">
        <v>548970860746</v>
      </c>
      <c r="H10" s="9"/>
      <c r="I10" s="9">
        <v>100095651903</v>
      </c>
      <c r="K10" s="6" t="s">
        <v>104</v>
      </c>
    </row>
    <row r="11" spans="1:11" x14ac:dyDescent="0.55000000000000004">
      <c r="A11" s="1" t="s">
        <v>113</v>
      </c>
      <c r="C11" s="9">
        <v>10900806</v>
      </c>
      <c r="D11" s="9"/>
      <c r="E11" s="9">
        <v>46096</v>
      </c>
      <c r="F11" s="9"/>
      <c r="G11" s="9">
        <v>0</v>
      </c>
      <c r="H11" s="9"/>
      <c r="I11" s="9">
        <v>10946902</v>
      </c>
      <c r="K11" s="6" t="s">
        <v>112</v>
      </c>
    </row>
    <row r="12" spans="1:11" x14ac:dyDescent="0.55000000000000004">
      <c r="A12" s="1" t="s">
        <v>113</v>
      </c>
      <c r="C12" s="9">
        <v>12063647</v>
      </c>
      <c r="D12" s="9"/>
      <c r="E12" s="9">
        <v>51013</v>
      </c>
      <c r="F12" s="9"/>
      <c r="G12" s="9">
        <v>0</v>
      </c>
      <c r="H12" s="9"/>
      <c r="I12" s="9">
        <v>12114660</v>
      </c>
      <c r="K12" s="6" t="s">
        <v>112</v>
      </c>
    </row>
    <row r="13" spans="1:11" x14ac:dyDescent="0.55000000000000004">
      <c r="A13" s="1" t="s">
        <v>113</v>
      </c>
      <c r="C13" s="9">
        <v>11749395</v>
      </c>
      <c r="D13" s="9"/>
      <c r="E13" s="9">
        <v>49684</v>
      </c>
      <c r="F13" s="9"/>
      <c r="G13" s="9">
        <v>0</v>
      </c>
      <c r="H13" s="9"/>
      <c r="I13" s="9">
        <v>11799079</v>
      </c>
      <c r="K13" s="6" t="s">
        <v>112</v>
      </c>
    </row>
    <row r="14" spans="1:11" x14ac:dyDescent="0.55000000000000004">
      <c r="A14" s="1" t="s">
        <v>119</v>
      </c>
      <c r="C14" s="9">
        <v>19990633544</v>
      </c>
      <c r="D14" s="9"/>
      <c r="E14" s="9">
        <v>387886269490</v>
      </c>
      <c r="F14" s="9"/>
      <c r="G14" s="9">
        <v>368282983224</v>
      </c>
      <c r="H14" s="9"/>
      <c r="I14" s="9">
        <v>39593919810</v>
      </c>
      <c r="K14" s="6" t="s">
        <v>121</v>
      </c>
    </row>
    <row r="15" spans="1:11" x14ac:dyDescent="0.55000000000000004">
      <c r="A15" s="1" t="s">
        <v>119</v>
      </c>
      <c r="C15" s="9">
        <v>121361241209</v>
      </c>
      <c r="D15" s="9"/>
      <c r="E15" s="9">
        <v>56283086070950</v>
      </c>
      <c r="F15" s="9"/>
      <c r="G15" s="9">
        <v>52449899140034</v>
      </c>
      <c r="H15" s="9"/>
      <c r="I15" s="9">
        <v>3954548172125</v>
      </c>
      <c r="K15" s="6" t="s">
        <v>123</v>
      </c>
    </row>
    <row r="16" spans="1:11" x14ac:dyDescent="0.55000000000000004">
      <c r="A16" s="1" t="s">
        <v>119</v>
      </c>
      <c r="C16" s="9">
        <v>136820753191</v>
      </c>
      <c r="D16" s="9"/>
      <c r="E16" s="9">
        <v>3206934948862</v>
      </c>
      <c r="F16" s="9"/>
      <c r="G16" s="9">
        <v>3266539443005</v>
      </c>
      <c r="H16" s="9"/>
      <c r="I16" s="9">
        <v>77216259048</v>
      </c>
      <c r="K16" s="6" t="s">
        <v>125</v>
      </c>
    </row>
    <row r="17" spans="1:11" x14ac:dyDescent="0.55000000000000004">
      <c r="A17" s="1" t="s">
        <v>119</v>
      </c>
      <c r="C17" s="9">
        <v>19977494114</v>
      </c>
      <c r="D17" s="9"/>
      <c r="E17" s="9">
        <v>45175031718387</v>
      </c>
      <c r="F17" s="9"/>
      <c r="G17" s="9">
        <v>45182916909058</v>
      </c>
      <c r="H17" s="9"/>
      <c r="I17" s="9">
        <v>12092303443</v>
      </c>
      <c r="K17" s="6" t="s">
        <v>52</v>
      </c>
    </row>
    <row r="18" spans="1:11" x14ac:dyDescent="0.55000000000000004">
      <c r="A18" s="1" t="s">
        <v>119</v>
      </c>
      <c r="C18" s="9">
        <v>158160788</v>
      </c>
      <c r="D18" s="9"/>
      <c r="E18" s="9">
        <v>50074161284</v>
      </c>
      <c r="F18" s="9"/>
      <c r="G18" s="9">
        <v>50156179271</v>
      </c>
      <c r="H18" s="9"/>
      <c r="I18" s="9">
        <v>76142801</v>
      </c>
      <c r="K18" s="6" t="s">
        <v>112</v>
      </c>
    </row>
    <row r="19" spans="1:11" x14ac:dyDescent="0.55000000000000004">
      <c r="A19" s="1" t="s">
        <v>119</v>
      </c>
      <c r="C19" s="9">
        <v>47403853475</v>
      </c>
      <c r="D19" s="9"/>
      <c r="E19" s="9">
        <v>160092771741</v>
      </c>
      <c r="F19" s="9"/>
      <c r="G19" s="9">
        <v>136218694319</v>
      </c>
      <c r="H19" s="9"/>
      <c r="I19" s="9">
        <v>71277930897</v>
      </c>
      <c r="K19" s="6" t="s">
        <v>77</v>
      </c>
    </row>
    <row r="20" spans="1:11" x14ac:dyDescent="0.55000000000000004">
      <c r="A20" s="1" t="s">
        <v>113</v>
      </c>
      <c r="C20" s="9">
        <v>270000</v>
      </c>
      <c r="D20" s="9"/>
      <c r="E20" s="9">
        <v>0</v>
      </c>
      <c r="F20" s="9"/>
      <c r="G20" s="9">
        <v>0</v>
      </c>
      <c r="H20" s="9"/>
      <c r="I20" s="9">
        <v>270000</v>
      </c>
      <c r="K20" s="6" t="s">
        <v>112</v>
      </c>
    </row>
    <row r="21" spans="1:11" x14ac:dyDescent="0.55000000000000004">
      <c r="A21" s="1" t="s">
        <v>119</v>
      </c>
      <c r="C21" s="9">
        <v>7502530069</v>
      </c>
      <c r="D21" s="9"/>
      <c r="E21" s="9">
        <v>6013805937</v>
      </c>
      <c r="F21" s="9"/>
      <c r="G21" s="9">
        <v>88612959</v>
      </c>
      <c r="H21" s="9"/>
      <c r="I21" s="9">
        <v>13427723047</v>
      </c>
      <c r="K21" s="6" t="s">
        <v>130</v>
      </c>
    </row>
    <row r="22" spans="1:11" x14ac:dyDescent="0.55000000000000004">
      <c r="A22" s="1" t="s">
        <v>119</v>
      </c>
      <c r="C22" s="9">
        <v>5021338226</v>
      </c>
      <c r="D22" s="9"/>
      <c r="E22" s="9">
        <v>2237194749</v>
      </c>
      <c r="F22" s="9"/>
      <c r="G22" s="9">
        <v>88612959</v>
      </c>
      <c r="H22" s="9"/>
      <c r="I22" s="9">
        <v>7169920016</v>
      </c>
      <c r="K22" s="6" t="s">
        <v>87</v>
      </c>
    </row>
    <row r="23" spans="1:11" x14ac:dyDescent="0.55000000000000004">
      <c r="A23" s="1" t="s">
        <v>119</v>
      </c>
      <c r="C23" s="9">
        <v>112104695188</v>
      </c>
      <c r="D23" s="9"/>
      <c r="E23" s="9">
        <v>245175183721</v>
      </c>
      <c r="F23" s="9"/>
      <c r="G23" s="9">
        <v>319895661689</v>
      </c>
      <c r="H23" s="9"/>
      <c r="I23" s="9">
        <v>37384217220</v>
      </c>
      <c r="K23" s="6" t="s">
        <v>21</v>
      </c>
    </row>
    <row r="24" spans="1:11" x14ac:dyDescent="0.55000000000000004">
      <c r="A24" s="1" t="s">
        <v>119</v>
      </c>
      <c r="C24" s="9">
        <v>7186191580</v>
      </c>
      <c r="D24" s="9"/>
      <c r="E24" s="9">
        <v>5368922298</v>
      </c>
      <c r="F24" s="9"/>
      <c r="G24" s="9">
        <v>88612959</v>
      </c>
      <c r="H24" s="9"/>
      <c r="I24" s="9">
        <v>12466500919</v>
      </c>
      <c r="K24" s="6" t="s">
        <v>52</v>
      </c>
    </row>
    <row r="25" spans="1:11" x14ac:dyDescent="0.55000000000000004">
      <c r="A25" s="1" t="s">
        <v>119</v>
      </c>
      <c r="C25" s="9">
        <v>29391865626</v>
      </c>
      <c r="D25" s="9"/>
      <c r="E25" s="9">
        <v>8620361028</v>
      </c>
      <c r="F25" s="9"/>
      <c r="G25" s="9">
        <v>88612959</v>
      </c>
      <c r="H25" s="9"/>
      <c r="I25" s="9">
        <v>37923613695</v>
      </c>
      <c r="K25" s="6" t="s">
        <v>121</v>
      </c>
    </row>
    <row r="26" spans="1:11" x14ac:dyDescent="0.55000000000000004">
      <c r="A26" s="1" t="s">
        <v>119</v>
      </c>
      <c r="C26" s="9">
        <v>60429599469</v>
      </c>
      <c r="D26" s="9"/>
      <c r="E26" s="9">
        <v>360509651106</v>
      </c>
      <c r="F26" s="9"/>
      <c r="G26" s="9">
        <v>358506506237</v>
      </c>
      <c r="H26" s="9"/>
      <c r="I26" s="9">
        <v>62432744338</v>
      </c>
      <c r="K26" s="6" t="s">
        <v>56</v>
      </c>
    </row>
    <row r="27" spans="1:11" x14ac:dyDescent="0.55000000000000004">
      <c r="A27" s="1" t="s">
        <v>119</v>
      </c>
      <c r="C27" s="9">
        <v>79105073622</v>
      </c>
      <c r="D27" s="9"/>
      <c r="E27" s="9">
        <v>13727069709</v>
      </c>
      <c r="F27" s="9"/>
      <c r="G27" s="9">
        <v>87987546</v>
      </c>
      <c r="H27" s="9"/>
      <c r="I27" s="9">
        <v>92744155785</v>
      </c>
      <c r="K27" s="6" t="s">
        <v>137</v>
      </c>
    </row>
    <row r="28" spans="1:11" x14ac:dyDescent="0.55000000000000004">
      <c r="A28" s="1" t="s">
        <v>119</v>
      </c>
      <c r="C28" s="9">
        <v>32768580</v>
      </c>
      <c r="D28" s="9"/>
      <c r="E28" s="9">
        <v>39506197839</v>
      </c>
      <c r="F28" s="9"/>
      <c r="G28" s="9">
        <v>37550891101</v>
      </c>
      <c r="H28" s="9"/>
      <c r="I28" s="9">
        <v>1988075318</v>
      </c>
      <c r="K28" s="6" t="s">
        <v>112</v>
      </c>
    </row>
    <row r="29" spans="1:11" x14ac:dyDescent="0.55000000000000004">
      <c r="A29" s="1" t="s">
        <v>139</v>
      </c>
      <c r="C29" s="9">
        <v>75140122841</v>
      </c>
      <c r="D29" s="9"/>
      <c r="E29" s="9">
        <v>79031686605</v>
      </c>
      <c r="F29" s="9"/>
      <c r="G29" s="9">
        <v>79036042370</v>
      </c>
      <c r="H29" s="9"/>
      <c r="I29" s="9">
        <v>75135767076</v>
      </c>
      <c r="K29" s="6" t="s">
        <v>125</v>
      </c>
    </row>
    <row r="30" spans="1:11" x14ac:dyDescent="0.55000000000000004">
      <c r="A30" s="1" t="s">
        <v>119</v>
      </c>
      <c r="C30" s="9">
        <v>122135605034</v>
      </c>
      <c r="D30" s="9"/>
      <c r="E30" s="9">
        <v>551775577298</v>
      </c>
      <c r="F30" s="9"/>
      <c r="G30" s="9">
        <v>482268829321</v>
      </c>
      <c r="H30" s="9"/>
      <c r="I30" s="9">
        <v>191642353011</v>
      </c>
      <c r="K30" s="6" t="s">
        <v>142</v>
      </c>
    </row>
    <row r="31" spans="1:11" x14ac:dyDescent="0.55000000000000004">
      <c r="A31" s="1" t="s">
        <v>119</v>
      </c>
      <c r="C31" s="9">
        <v>6569548446</v>
      </c>
      <c r="D31" s="9"/>
      <c r="E31" s="9">
        <v>4850535862</v>
      </c>
      <c r="F31" s="9"/>
      <c r="G31" s="9">
        <v>87987403</v>
      </c>
      <c r="H31" s="9"/>
      <c r="I31" s="9">
        <v>11332096905</v>
      </c>
      <c r="K31" s="6" t="s">
        <v>52</v>
      </c>
    </row>
    <row r="32" spans="1:11" x14ac:dyDescent="0.55000000000000004">
      <c r="A32" s="1" t="s">
        <v>119</v>
      </c>
      <c r="C32" s="9">
        <v>772955569</v>
      </c>
      <c r="D32" s="9"/>
      <c r="E32" s="9">
        <v>85710200</v>
      </c>
      <c r="F32" s="9"/>
      <c r="G32" s="9">
        <v>87987445</v>
      </c>
      <c r="H32" s="9"/>
      <c r="I32" s="9">
        <v>770678324</v>
      </c>
      <c r="K32" s="6" t="s">
        <v>112</v>
      </c>
    </row>
    <row r="33" spans="1:11" x14ac:dyDescent="0.55000000000000004">
      <c r="A33" s="1" t="s">
        <v>119</v>
      </c>
      <c r="C33" s="9">
        <v>32745141620</v>
      </c>
      <c r="D33" s="9"/>
      <c r="E33" s="9">
        <v>204660656385</v>
      </c>
      <c r="F33" s="9"/>
      <c r="G33" s="9">
        <v>135676002489</v>
      </c>
      <c r="H33" s="9"/>
      <c r="I33" s="9">
        <v>101729795516</v>
      </c>
      <c r="K33" s="6" t="s">
        <v>104</v>
      </c>
    </row>
    <row r="34" spans="1:11" x14ac:dyDescent="0.55000000000000004">
      <c r="A34" s="1" t="s">
        <v>119</v>
      </c>
      <c r="C34" s="9">
        <v>56752459315</v>
      </c>
      <c r="D34" s="9"/>
      <c r="E34" s="9">
        <v>10419114729</v>
      </c>
      <c r="F34" s="9"/>
      <c r="G34" s="9">
        <v>87987410</v>
      </c>
      <c r="H34" s="9"/>
      <c r="I34" s="9">
        <v>67083586634</v>
      </c>
      <c r="K34" s="6" t="s">
        <v>147</v>
      </c>
    </row>
    <row r="35" spans="1:11" x14ac:dyDescent="0.55000000000000004">
      <c r="A35" s="1" t="s">
        <v>139</v>
      </c>
      <c r="C35" s="9">
        <v>10298395590</v>
      </c>
      <c r="D35" s="9"/>
      <c r="E35" s="9">
        <v>43732913</v>
      </c>
      <c r="F35" s="9"/>
      <c r="G35" s="9">
        <v>0</v>
      </c>
      <c r="H35" s="9"/>
      <c r="I35" s="9">
        <v>10342128503</v>
      </c>
      <c r="K35" s="6" t="s">
        <v>52</v>
      </c>
    </row>
    <row r="36" spans="1:11" x14ac:dyDescent="0.55000000000000004">
      <c r="A36" s="1" t="s">
        <v>119</v>
      </c>
      <c r="C36" s="9">
        <v>9950777253</v>
      </c>
      <c r="D36" s="9"/>
      <c r="E36" s="9">
        <v>6746468207</v>
      </c>
      <c r="F36" s="9"/>
      <c r="G36" s="9">
        <v>662455782</v>
      </c>
      <c r="H36" s="9"/>
      <c r="I36" s="9">
        <v>16034789678</v>
      </c>
      <c r="K36" s="6" t="s">
        <v>130</v>
      </c>
    </row>
    <row r="37" spans="1:11" x14ac:dyDescent="0.55000000000000004">
      <c r="A37" s="1" t="s">
        <v>119</v>
      </c>
      <c r="C37" s="9">
        <v>5333389906</v>
      </c>
      <c r="D37" s="9"/>
      <c r="E37" s="9">
        <v>3674165227</v>
      </c>
      <c r="F37" s="9"/>
      <c r="G37" s="9">
        <v>72378146</v>
      </c>
      <c r="H37" s="9"/>
      <c r="I37" s="9">
        <v>8935176987</v>
      </c>
      <c r="K37" s="6" t="s">
        <v>52</v>
      </c>
    </row>
    <row r="38" spans="1:11" x14ac:dyDescent="0.55000000000000004">
      <c r="A38" s="1" t="s">
        <v>119</v>
      </c>
      <c r="C38" s="9">
        <v>11955967620</v>
      </c>
      <c r="D38" s="9"/>
      <c r="E38" s="9">
        <v>3657547739</v>
      </c>
      <c r="F38" s="9"/>
      <c r="G38" s="9">
        <v>56459974</v>
      </c>
      <c r="H38" s="9"/>
      <c r="I38" s="9">
        <v>15557055385</v>
      </c>
      <c r="K38" s="6" t="s">
        <v>130</v>
      </c>
    </row>
    <row r="39" spans="1:11" x14ac:dyDescent="0.55000000000000004">
      <c r="A39" s="1" t="s">
        <v>119</v>
      </c>
      <c r="C39" s="9">
        <v>1171127514</v>
      </c>
      <c r="D39" s="9"/>
      <c r="E39" s="9">
        <v>427895845</v>
      </c>
      <c r="F39" s="9"/>
      <c r="G39" s="9">
        <v>44732355</v>
      </c>
      <c r="H39" s="9"/>
      <c r="I39" s="9">
        <v>1554291004</v>
      </c>
      <c r="K39" s="6" t="s">
        <v>112</v>
      </c>
    </row>
    <row r="40" spans="1:11" x14ac:dyDescent="0.55000000000000004">
      <c r="A40" s="1" t="s">
        <v>119</v>
      </c>
      <c r="C40" s="9">
        <v>29523564824</v>
      </c>
      <c r="D40" s="9"/>
      <c r="E40" s="9">
        <v>9103516614</v>
      </c>
      <c r="F40" s="9"/>
      <c r="G40" s="9">
        <v>37988294</v>
      </c>
      <c r="H40" s="9"/>
      <c r="I40" s="9">
        <v>38589093144</v>
      </c>
      <c r="K40" s="6" t="s">
        <v>121</v>
      </c>
    </row>
    <row r="41" spans="1:11" x14ac:dyDescent="0.55000000000000004">
      <c r="A41" s="1" t="s">
        <v>119</v>
      </c>
      <c r="C41" s="9">
        <v>21461213327</v>
      </c>
      <c r="D41" s="9"/>
      <c r="E41" s="9">
        <v>399871254857</v>
      </c>
      <c r="F41" s="9"/>
      <c r="G41" s="9">
        <v>306078349829</v>
      </c>
      <c r="H41" s="9"/>
      <c r="I41" s="9">
        <v>115254118355</v>
      </c>
      <c r="K41" s="6" t="s">
        <v>69</v>
      </c>
    </row>
    <row r="42" spans="1:11" x14ac:dyDescent="0.55000000000000004">
      <c r="A42" s="1" t="s">
        <v>119</v>
      </c>
      <c r="C42" s="9">
        <v>2545234566</v>
      </c>
      <c r="D42" s="9"/>
      <c r="E42" s="9">
        <v>2043734034</v>
      </c>
      <c r="F42" s="9"/>
      <c r="G42" s="9">
        <v>630000</v>
      </c>
      <c r="H42" s="9"/>
      <c r="I42" s="9">
        <v>4588338600</v>
      </c>
      <c r="K42" s="6" t="s">
        <v>87</v>
      </c>
    </row>
    <row r="43" spans="1:11" x14ac:dyDescent="0.55000000000000004">
      <c r="A43" s="1" t="s">
        <v>119</v>
      </c>
      <c r="C43" s="9">
        <v>4015623928</v>
      </c>
      <c r="D43" s="9"/>
      <c r="E43" s="9">
        <v>3040316525</v>
      </c>
      <c r="F43" s="9"/>
      <c r="G43" s="9">
        <v>9721333</v>
      </c>
      <c r="H43" s="9"/>
      <c r="I43" s="9">
        <v>7046219120</v>
      </c>
      <c r="K43" s="6" t="s">
        <v>87</v>
      </c>
    </row>
    <row r="44" spans="1:11" x14ac:dyDescent="0.55000000000000004">
      <c r="A44" s="1" t="s">
        <v>119</v>
      </c>
      <c r="C44" s="9">
        <v>6261365</v>
      </c>
      <c r="D44" s="9"/>
      <c r="E44" s="9">
        <v>8984628986</v>
      </c>
      <c r="F44" s="9"/>
      <c r="G44" s="9">
        <v>8373558774</v>
      </c>
      <c r="H44" s="9"/>
      <c r="I44" s="9">
        <v>617331577</v>
      </c>
      <c r="K44" s="6" t="s">
        <v>112</v>
      </c>
    </row>
    <row r="45" spans="1:11" x14ac:dyDescent="0.55000000000000004">
      <c r="A45" s="1" t="s">
        <v>139</v>
      </c>
      <c r="C45" s="9">
        <v>164000000000</v>
      </c>
      <c r="D45" s="9"/>
      <c r="E45" s="9">
        <v>0</v>
      </c>
      <c r="F45" s="9"/>
      <c r="G45" s="9">
        <v>0</v>
      </c>
      <c r="H45" s="9"/>
      <c r="I45" s="9">
        <v>164000000000</v>
      </c>
      <c r="K45" s="6" t="s">
        <v>159</v>
      </c>
    </row>
    <row r="46" spans="1:11" x14ac:dyDescent="0.55000000000000004">
      <c r="A46" s="1" t="s">
        <v>139</v>
      </c>
      <c r="C46" s="9">
        <v>172000000000</v>
      </c>
      <c r="D46" s="9"/>
      <c r="E46" s="9">
        <v>0</v>
      </c>
      <c r="F46" s="9"/>
      <c r="G46" s="9">
        <v>0</v>
      </c>
      <c r="H46" s="9"/>
      <c r="I46" s="9">
        <v>172000000000</v>
      </c>
      <c r="K46" s="6" t="s">
        <v>161</v>
      </c>
    </row>
    <row r="47" spans="1:11" x14ac:dyDescent="0.55000000000000004">
      <c r="A47" s="1" t="s">
        <v>139</v>
      </c>
      <c r="C47" s="9">
        <v>132500000000</v>
      </c>
      <c r="D47" s="9"/>
      <c r="E47" s="9">
        <v>0</v>
      </c>
      <c r="F47" s="9"/>
      <c r="G47" s="9">
        <v>0</v>
      </c>
      <c r="H47" s="9"/>
      <c r="I47" s="9">
        <v>132500000000</v>
      </c>
      <c r="K47" s="6" t="s">
        <v>163</v>
      </c>
    </row>
    <row r="48" spans="1:11" x14ac:dyDescent="0.55000000000000004">
      <c r="A48" s="1" t="s">
        <v>139</v>
      </c>
      <c r="C48" s="9">
        <v>199300000000</v>
      </c>
      <c r="D48" s="9"/>
      <c r="E48" s="9">
        <v>0</v>
      </c>
      <c r="F48" s="9"/>
      <c r="G48" s="9">
        <v>0</v>
      </c>
      <c r="H48" s="9"/>
      <c r="I48" s="9">
        <v>199300000000</v>
      </c>
      <c r="K48" s="6" t="s">
        <v>91</v>
      </c>
    </row>
    <row r="49" spans="1:11" x14ac:dyDescent="0.55000000000000004">
      <c r="A49" s="1" t="s">
        <v>139</v>
      </c>
      <c r="C49" s="9">
        <v>36800000000</v>
      </c>
      <c r="D49" s="9"/>
      <c r="E49" s="9">
        <v>0</v>
      </c>
      <c r="F49" s="9"/>
      <c r="G49" s="9">
        <v>0</v>
      </c>
      <c r="H49" s="9"/>
      <c r="I49" s="9">
        <v>36800000000</v>
      </c>
      <c r="K49" s="6" t="s">
        <v>21</v>
      </c>
    </row>
    <row r="50" spans="1:11" x14ac:dyDescent="0.55000000000000004">
      <c r="A50" s="1" t="s">
        <v>139</v>
      </c>
      <c r="C50" s="9">
        <v>24000000000</v>
      </c>
      <c r="D50" s="9"/>
      <c r="E50" s="9">
        <v>0</v>
      </c>
      <c r="F50" s="9"/>
      <c r="G50" s="9">
        <v>0</v>
      </c>
      <c r="H50" s="9"/>
      <c r="I50" s="9">
        <v>24000000000</v>
      </c>
      <c r="K50" s="6" t="s">
        <v>73</v>
      </c>
    </row>
    <row r="51" spans="1:11" x14ac:dyDescent="0.55000000000000004">
      <c r="A51" s="1" t="s">
        <v>139</v>
      </c>
      <c r="C51" s="9">
        <v>24500000000</v>
      </c>
      <c r="D51" s="9"/>
      <c r="E51" s="9">
        <v>0</v>
      </c>
      <c r="F51" s="9"/>
      <c r="G51" s="9">
        <v>0</v>
      </c>
      <c r="H51" s="9"/>
      <c r="I51" s="9">
        <v>24500000000</v>
      </c>
      <c r="K51" s="6" t="s">
        <v>73</v>
      </c>
    </row>
    <row r="52" spans="1:11" x14ac:dyDescent="0.55000000000000004">
      <c r="A52" s="1" t="s">
        <v>139</v>
      </c>
      <c r="C52" s="9">
        <v>168000000000</v>
      </c>
      <c r="D52" s="9"/>
      <c r="E52" s="9">
        <v>0</v>
      </c>
      <c r="F52" s="9"/>
      <c r="G52" s="9">
        <v>0</v>
      </c>
      <c r="H52" s="9"/>
      <c r="I52" s="9">
        <v>168000000000</v>
      </c>
      <c r="K52" s="6" t="s">
        <v>161</v>
      </c>
    </row>
    <row r="53" spans="1:11" x14ac:dyDescent="0.55000000000000004">
      <c r="A53" s="1" t="s">
        <v>139</v>
      </c>
      <c r="C53" s="9">
        <v>345000000000</v>
      </c>
      <c r="D53" s="9"/>
      <c r="E53" s="9">
        <v>0</v>
      </c>
      <c r="F53" s="9"/>
      <c r="G53" s="9">
        <v>0</v>
      </c>
      <c r="H53" s="9"/>
      <c r="I53" s="9">
        <v>345000000000</v>
      </c>
      <c r="K53" s="6" t="s">
        <v>170</v>
      </c>
    </row>
    <row r="54" spans="1:11" x14ac:dyDescent="0.55000000000000004">
      <c r="A54" s="1" t="s">
        <v>139</v>
      </c>
      <c r="C54" s="9">
        <v>118900000000</v>
      </c>
      <c r="D54" s="9"/>
      <c r="E54" s="9">
        <v>0</v>
      </c>
      <c r="F54" s="9"/>
      <c r="G54" s="9">
        <v>0</v>
      </c>
      <c r="H54" s="9"/>
      <c r="I54" s="9">
        <v>118900000000</v>
      </c>
      <c r="K54" s="6" t="s">
        <v>172</v>
      </c>
    </row>
    <row r="55" spans="1:11" x14ac:dyDescent="0.55000000000000004">
      <c r="A55" s="1" t="s">
        <v>139</v>
      </c>
      <c r="C55" s="9">
        <v>223900000000</v>
      </c>
      <c r="D55" s="9"/>
      <c r="E55" s="9">
        <v>0</v>
      </c>
      <c r="F55" s="9"/>
      <c r="G55" s="9">
        <v>0</v>
      </c>
      <c r="H55" s="9"/>
      <c r="I55" s="9">
        <v>223900000000</v>
      </c>
      <c r="K55" s="6" t="s">
        <v>174</v>
      </c>
    </row>
    <row r="56" spans="1:11" x14ac:dyDescent="0.55000000000000004">
      <c r="A56" s="1" t="s">
        <v>139</v>
      </c>
      <c r="C56" s="9">
        <v>129500000000</v>
      </c>
      <c r="D56" s="9"/>
      <c r="E56" s="9">
        <v>0</v>
      </c>
      <c r="F56" s="9"/>
      <c r="G56" s="9">
        <v>0</v>
      </c>
      <c r="H56" s="9"/>
      <c r="I56" s="9">
        <v>129500000000</v>
      </c>
      <c r="K56" s="6" t="s">
        <v>176</v>
      </c>
    </row>
    <row r="57" spans="1:11" x14ac:dyDescent="0.55000000000000004">
      <c r="A57" s="1" t="s">
        <v>139</v>
      </c>
      <c r="C57" s="9">
        <v>2800000000</v>
      </c>
      <c r="D57" s="9"/>
      <c r="E57" s="9">
        <v>0</v>
      </c>
      <c r="F57" s="9"/>
      <c r="G57" s="9">
        <v>0</v>
      </c>
      <c r="H57" s="9"/>
      <c r="I57" s="9">
        <v>2800000000</v>
      </c>
      <c r="K57" s="6" t="s">
        <v>87</v>
      </c>
    </row>
    <row r="58" spans="1:11" x14ac:dyDescent="0.55000000000000004">
      <c r="A58" s="1" t="s">
        <v>139</v>
      </c>
      <c r="C58" s="9">
        <v>322200000000</v>
      </c>
      <c r="D58" s="9"/>
      <c r="E58" s="9">
        <v>0</v>
      </c>
      <c r="F58" s="9"/>
      <c r="G58" s="9">
        <v>0</v>
      </c>
      <c r="H58" s="9"/>
      <c r="I58" s="9">
        <v>322200000000</v>
      </c>
      <c r="K58" s="6" t="s">
        <v>179</v>
      </c>
    </row>
    <row r="59" spans="1:11" x14ac:dyDescent="0.55000000000000004">
      <c r="A59" s="1" t="s">
        <v>139</v>
      </c>
      <c r="C59" s="9">
        <v>15300000000</v>
      </c>
      <c r="D59" s="9"/>
      <c r="E59" s="9">
        <v>0</v>
      </c>
      <c r="F59" s="9"/>
      <c r="G59" s="9">
        <v>0</v>
      </c>
      <c r="H59" s="9"/>
      <c r="I59" s="9">
        <v>15300000000</v>
      </c>
      <c r="K59" s="6" t="s">
        <v>130</v>
      </c>
    </row>
    <row r="60" spans="1:11" x14ac:dyDescent="0.55000000000000004">
      <c r="A60" s="1" t="s">
        <v>139</v>
      </c>
      <c r="C60" s="9">
        <v>8000000000</v>
      </c>
      <c r="D60" s="9"/>
      <c r="E60" s="9">
        <v>0</v>
      </c>
      <c r="F60" s="9"/>
      <c r="G60" s="9">
        <v>0</v>
      </c>
      <c r="H60" s="9"/>
      <c r="I60" s="9">
        <v>8000000000</v>
      </c>
      <c r="K60" s="6" t="s">
        <v>52</v>
      </c>
    </row>
    <row r="61" spans="1:11" x14ac:dyDescent="0.55000000000000004">
      <c r="A61" s="1" t="s">
        <v>139</v>
      </c>
      <c r="C61" s="9">
        <v>74700000000</v>
      </c>
      <c r="D61" s="9"/>
      <c r="E61" s="9">
        <v>0</v>
      </c>
      <c r="F61" s="9"/>
      <c r="G61" s="9">
        <v>0</v>
      </c>
      <c r="H61" s="9"/>
      <c r="I61" s="9">
        <v>74700000000</v>
      </c>
      <c r="K61" s="6" t="s">
        <v>125</v>
      </c>
    </row>
    <row r="62" spans="1:11" x14ac:dyDescent="0.55000000000000004">
      <c r="A62" s="1" t="s">
        <v>119</v>
      </c>
      <c r="C62" s="9">
        <v>13746472834</v>
      </c>
      <c r="D62" s="9"/>
      <c r="E62" s="9">
        <v>13553215825</v>
      </c>
      <c r="F62" s="9"/>
      <c r="G62" s="9">
        <v>3629525</v>
      </c>
      <c r="H62" s="9"/>
      <c r="I62" s="9">
        <v>27296059134</v>
      </c>
      <c r="K62" s="6" t="s">
        <v>73</v>
      </c>
    </row>
    <row r="63" spans="1:11" x14ac:dyDescent="0.55000000000000004">
      <c r="A63" s="1" t="s">
        <v>119</v>
      </c>
      <c r="C63" s="9">
        <v>13506947147</v>
      </c>
      <c r="D63" s="9"/>
      <c r="E63" s="9">
        <v>12026115590</v>
      </c>
      <c r="F63" s="9"/>
      <c r="G63" s="9">
        <v>630000</v>
      </c>
      <c r="H63" s="9"/>
      <c r="I63" s="9">
        <v>25532432737</v>
      </c>
      <c r="K63" s="6" t="s">
        <v>73</v>
      </c>
    </row>
    <row r="64" spans="1:11" x14ac:dyDescent="0.55000000000000004">
      <c r="A64" s="1" t="s">
        <v>139</v>
      </c>
      <c r="C64" s="9">
        <v>220000000000</v>
      </c>
      <c r="D64" s="9"/>
      <c r="E64" s="9">
        <v>0</v>
      </c>
      <c r="F64" s="9"/>
      <c r="G64" s="9">
        <v>0</v>
      </c>
      <c r="H64" s="9"/>
      <c r="I64" s="9">
        <v>220000000000</v>
      </c>
      <c r="K64" s="6" t="s">
        <v>186</v>
      </c>
    </row>
    <row r="65" spans="1:11" x14ac:dyDescent="0.55000000000000004">
      <c r="A65" s="1" t="s">
        <v>139</v>
      </c>
      <c r="C65" s="9">
        <v>111000000000</v>
      </c>
      <c r="D65" s="9"/>
      <c r="E65" s="9">
        <v>0</v>
      </c>
      <c r="F65" s="9"/>
      <c r="G65" s="9">
        <v>0</v>
      </c>
      <c r="H65" s="9"/>
      <c r="I65" s="9">
        <v>111000000000</v>
      </c>
      <c r="K65" s="6" t="s">
        <v>188</v>
      </c>
    </row>
    <row r="66" spans="1:11" x14ac:dyDescent="0.55000000000000004">
      <c r="A66" s="1" t="s">
        <v>139</v>
      </c>
      <c r="C66" s="9">
        <v>475000000000</v>
      </c>
      <c r="D66" s="9"/>
      <c r="E66" s="9">
        <v>0</v>
      </c>
      <c r="F66" s="9"/>
      <c r="G66" s="9">
        <v>0</v>
      </c>
      <c r="H66" s="9"/>
      <c r="I66" s="9">
        <v>475000000000</v>
      </c>
      <c r="K66" s="6" t="s">
        <v>190</v>
      </c>
    </row>
    <row r="67" spans="1:11" x14ac:dyDescent="0.55000000000000004">
      <c r="A67" s="1" t="s">
        <v>139</v>
      </c>
      <c r="C67" s="9">
        <v>15000000000</v>
      </c>
      <c r="D67" s="9"/>
      <c r="E67" s="9">
        <v>0</v>
      </c>
      <c r="F67" s="9"/>
      <c r="G67" s="9">
        <v>0</v>
      </c>
      <c r="H67" s="9"/>
      <c r="I67" s="9">
        <v>15000000000</v>
      </c>
      <c r="K67" s="6" t="s">
        <v>130</v>
      </c>
    </row>
    <row r="68" spans="1:11" x14ac:dyDescent="0.55000000000000004">
      <c r="A68" s="1" t="s">
        <v>119</v>
      </c>
      <c r="C68" s="9">
        <v>0</v>
      </c>
      <c r="D68" s="9"/>
      <c r="E68" s="9">
        <v>150001000000</v>
      </c>
      <c r="F68" s="9"/>
      <c r="G68" s="9">
        <v>675000</v>
      </c>
      <c r="H68" s="9"/>
      <c r="I68" s="9">
        <v>150000325000</v>
      </c>
      <c r="K68" s="6" t="s">
        <v>192</v>
      </c>
    </row>
    <row r="69" spans="1:11" x14ac:dyDescent="0.55000000000000004">
      <c r="A69" s="1" t="s">
        <v>119</v>
      </c>
      <c r="C69" s="9">
        <v>0</v>
      </c>
      <c r="D69" s="9"/>
      <c r="E69" s="9">
        <v>313630467681</v>
      </c>
      <c r="F69" s="9"/>
      <c r="G69" s="9">
        <v>100000630000</v>
      </c>
      <c r="H69" s="9"/>
      <c r="I69" s="9">
        <v>213629837681</v>
      </c>
      <c r="K69" s="6" t="s">
        <v>194</v>
      </c>
    </row>
    <row r="70" spans="1:11" x14ac:dyDescent="0.55000000000000004">
      <c r="A70" s="1" t="s">
        <v>195</v>
      </c>
      <c r="C70" s="9">
        <v>0</v>
      </c>
      <c r="D70" s="9"/>
      <c r="E70" s="9">
        <v>1300000</v>
      </c>
      <c r="F70" s="9"/>
      <c r="G70" s="9">
        <v>0</v>
      </c>
      <c r="H70" s="9"/>
      <c r="I70" s="9">
        <v>1300000</v>
      </c>
      <c r="K70" s="6" t="s">
        <v>112</v>
      </c>
    </row>
    <row r="71" spans="1:11" x14ac:dyDescent="0.55000000000000004">
      <c r="A71" s="1" t="s">
        <v>119</v>
      </c>
      <c r="C71" s="9">
        <v>0</v>
      </c>
      <c r="D71" s="9"/>
      <c r="E71" s="9">
        <v>251751955000</v>
      </c>
      <c r="F71" s="9"/>
      <c r="G71" s="9">
        <v>0</v>
      </c>
      <c r="H71" s="9"/>
      <c r="I71" s="9">
        <v>251751955000</v>
      </c>
      <c r="K71" s="6" t="s">
        <v>30</v>
      </c>
    </row>
    <row r="72" spans="1:11" ht="24.75" thickBot="1" x14ac:dyDescent="0.6">
      <c r="A72" s="1" t="s">
        <v>119</v>
      </c>
      <c r="C72" s="9">
        <v>0</v>
      </c>
      <c r="D72" s="9"/>
      <c r="E72" s="9">
        <v>53001955000</v>
      </c>
      <c r="F72" s="9"/>
      <c r="G72" s="9">
        <v>0</v>
      </c>
      <c r="H72" s="9"/>
      <c r="I72" s="9">
        <v>53001955000</v>
      </c>
      <c r="K72" s="6" t="s">
        <v>196</v>
      </c>
    </row>
    <row r="73" spans="1:11" ht="25.5" thickBot="1" x14ac:dyDescent="0.65">
      <c r="A73" s="2" t="s">
        <v>35</v>
      </c>
      <c r="C73" s="4">
        <f>SUM(C8:C72)</f>
        <v>4332962162446</v>
      </c>
      <c r="E73" s="4">
        <f>SUM(E8:E72)</f>
        <v>108389309048282</v>
      </c>
      <c r="G73" s="4">
        <f>SUM(G8:G72)</f>
        <v>103831967013516</v>
      </c>
      <c r="I73" s="4">
        <f>SUM(I8:I72)</f>
        <v>8890304197212</v>
      </c>
      <c r="K73" s="8" t="s">
        <v>197</v>
      </c>
    </row>
    <row r="74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8814-019A-4BBD-8B15-03313A69B864}">
  <dimension ref="A2:J22"/>
  <sheetViews>
    <sheetView rightToLeft="1" tabSelected="1" topLeftCell="A7" workbookViewId="0">
      <selection activeCell="I23" sqref="I23"/>
    </sheetView>
  </sheetViews>
  <sheetFormatPr defaultRowHeight="24" x14ac:dyDescent="0.55000000000000004"/>
  <cols>
    <col min="1" max="1" width="50.28515625" style="1" customWidth="1"/>
    <col min="2" max="2" width="1" style="1" customWidth="1"/>
    <col min="3" max="3" width="28" style="1" bestFit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23.42578125" style="1" bestFit="1" customWidth="1"/>
    <col min="10" max="10" width="1.42578125" style="1" customWidth="1"/>
    <col min="11" max="16384" width="9.140625" style="1"/>
  </cols>
  <sheetData>
    <row r="2" spans="1:10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10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</row>
    <row r="4" spans="1:10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5" spans="1:10" x14ac:dyDescent="0.55000000000000004">
      <c r="A5" s="1" t="s">
        <v>241</v>
      </c>
    </row>
    <row r="6" spans="1:10" ht="91.5" customHeight="1" x14ac:dyDescent="0.6">
      <c r="A6" s="22" t="s">
        <v>242</v>
      </c>
      <c r="B6" s="2"/>
      <c r="C6" s="22" t="s">
        <v>240</v>
      </c>
      <c r="D6" s="2"/>
      <c r="E6" s="23" t="s">
        <v>243</v>
      </c>
      <c r="F6" s="2"/>
      <c r="G6" s="23" t="s">
        <v>244</v>
      </c>
      <c r="H6" s="2"/>
      <c r="I6" s="23" t="s">
        <v>245</v>
      </c>
      <c r="J6" s="2"/>
    </row>
    <row r="7" spans="1:10" x14ac:dyDescent="0.55000000000000004">
      <c r="A7" s="24" t="s">
        <v>246</v>
      </c>
      <c r="B7" s="25"/>
      <c r="C7" s="26" t="s">
        <v>262</v>
      </c>
      <c r="D7" s="27"/>
      <c r="E7" s="26">
        <v>1490608114101</v>
      </c>
      <c r="F7" s="27"/>
      <c r="G7" s="26">
        <v>18236331538</v>
      </c>
      <c r="H7" s="25"/>
      <c r="I7" s="21">
        <v>34</v>
      </c>
    </row>
    <row r="8" spans="1:10" x14ac:dyDescent="0.55000000000000004">
      <c r="A8" s="24" t="s">
        <v>247</v>
      </c>
      <c r="B8" s="25"/>
      <c r="C8" s="26" t="s">
        <v>262</v>
      </c>
      <c r="D8" s="27"/>
      <c r="E8" s="26">
        <v>1995000000000</v>
      </c>
      <c r="F8" s="27"/>
      <c r="G8" s="26">
        <v>24997802204</v>
      </c>
      <c r="H8" s="25"/>
      <c r="I8" s="21">
        <v>33.5</v>
      </c>
    </row>
    <row r="9" spans="1:10" x14ac:dyDescent="0.55000000000000004">
      <c r="A9" s="24" t="s">
        <v>248</v>
      </c>
      <c r="B9" s="25"/>
      <c r="C9" s="26" t="s">
        <v>262</v>
      </c>
      <c r="D9" s="27"/>
      <c r="E9" s="26">
        <v>1000000000000</v>
      </c>
      <c r="F9" s="27"/>
      <c r="G9" s="26">
        <v>12498901102</v>
      </c>
      <c r="H9" s="25"/>
      <c r="I9" s="21" t="s">
        <v>263</v>
      </c>
    </row>
    <row r="10" spans="1:10" x14ac:dyDescent="0.55000000000000004">
      <c r="A10" s="24" t="s">
        <v>249</v>
      </c>
      <c r="B10" s="25"/>
      <c r="C10" s="26" t="s">
        <v>262</v>
      </c>
      <c r="D10" s="27"/>
      <c r="E10" s="26">
        <v>1349985121650</v>
      </c>
      <c r="F10" s="27"/>
      <c r="G10" s="26">
        <v>50009928880</v>
      </c>
      <c r="H10" s="25"/>
      <c r="I10" s="21">
        <v>35</v>
      </c>
    </row>
    <row r="11" spans="1:10" x14ac:dyDescent="0.55000000000000004">
      <c r="A11" s="24" t="s">
        <v>250</v>
      </c>
      <c r="B11" s="25"/>
      <c r="C11" s="26" t="s">
        <v>262</v>
      </c>
      <c r="D11" s="27"/>
      <c r="E11" s="26">
        <v>3336000000000</v>
      </c>
      <c r="F11" s="27"/>
      <c r="G11" s="26">
        <v>82048948006</v>
      </c>
      <c r="H11" s="25"/>
      <c r="I11" s="21">
        <v>39</v>
      </c>
    </row>
    <row r="12" spans="1:10" x14ac:dyDescent="0.55000000000000004">
      <c r="A12" s="24" t="s">
        <v>251</v>
      </c>
      <c r="B12" s="25"/>
      <c r="C12" s="26" t="s">
        <v>262</v>
      </c>
      <c r="D12" s="27"/>
      <c r="E12" s="26">
        <v>2400000000000</v>
      </c>
      <c r="F12" s="27"/>
      <c r="G12" s="26">
        <v>15994453526</v>
      </c>
      <c r="H12" s="25"/>
      <c r="I12" s="21" t="s">
        <v>264</v>
      </c>
    </row>
    <row r="13" spans="1:10" x14ac:dyDescent="0.55000000000000004">
      <c r="A13" s="24" t="s">
        <v>252</v>
      </c>
      <c r="B13" s="25"/>
      <c r="C13" s="26" t="s">
        <v>262</v>
      </c>
      <c r="D13" s="27"/>
      <c r="E13" s="26">
        <v>2000000000000</v>
      </c>
      <c r="F13" s="27"/>
      <c r="G13" s="26">
        <v>24315108780</v>
      </c>
      <c r="H13" s="25"/>
      <c r="I13" s="21">
        <v>34</v>
      </c>
    </row>
    <row r="14" spans="1:10" x14ac:dyDescent="0.55000000000000004">
      <c r="A14" s="24" t="s">
        <v>253</v>
      </c>
      <c r="B14" s="25"/>
      <c r="C14" s="26" t="s">
        <v>262</v>
      </c>
      <c r="D14" s="25"/>
      <c r="E14" s="26">
        <v>3149965283850</v>
      </c>
      <c r="F14" s="25"/>
      <c r="G14" s="26">
        <v>116689876886</v>
      </c>
      <c r="H14" s="25"/>
      <c r="I14" s="21">
        <v>35</v>
      </c>
    </row>
    <row r="15" spans="1:10" x14ac:dyDescent="0.55000000000000004">
      <c r="A15" s="24" t="s">
        <v>254</v>
      </c>
      <c r="B15" s="25"/>
      <c r="C15" s="26" t="s">
        <v>262</v>
      </c>
      <c r="D15" s="25"/>
      <c r="E15" s="26">
        <v>4947864134400</v>
      </c>
      <c r="F15" s="25"/>
      <c r="G15" s="26">
        <v>131399383320</v>
      </c>
      <c r="H15" s="25"/>
      <c r="I15" s="21">
        <v>37</v>
      </c>
    </row>
    <row r="16" spans="1:10" x14ac:dyDescent="0.55000000000000004">
      <c r="A16" s="24" t="s">
        <v>255</v>
      </c>
      <c r="B16" s="25"/>
      <c r="C16" s="26" t="s">
        <v>262</v>
      </c>
      <c r="D16" s="25"/>
      <c r="E16" s="26">
        <v>4947864134400</v>
      </c>
      <c r="F16" s="25"/>
      <c r="G16" s="26">
        <v>131399383320</v>
      </c>
      <c r="H16" s="25"/>
      <c r="I16" s="21">
        <v>37</v>
      </c>
    </row>
    <row r="17" spans="1:9" x14ac:dyDescent="0.55000000000000004">
      <c r="A17" s="24" t="s">
        <v>256</v>
      </c>
      <c r="B17" s="25"/>
      <c r="C17" s="26" t="s">
        <v>262</v>
      </c>
      <c r="D17" s="25"/>
      <c r="E17" s="26">
        <v>84110000000</v>
      </c>
      <c r="F17" s="25"/>
      <c r="G17" s="26">
        <v>2891912538</v>
      </c>
      <c r="H17" s="25"/>
      <c r="I17" s="21">
        <v>38</v>
      </c>
    </row>
    <row r="18" spans="1:9" x14ac:dyDescent="0.55000000000000004">
      <c r="A18" s="24" t="s">
        <v>257</v>
      </c>
      <c r="B18" s="25"/>
      <c r="C18" s="26" t="s">
        <v>262</v>
      </c>
      <c r="D18" s="25"/>
      <c r="E18" s="26">
        <v>1939466031800</v>
      </c>
      <c r="F18" s="25"/>
      <c r="G18" s="26">
        <v>55459168664</v>
      </c>
      <c r="H18" s="25"/>
      <c r="I18" s="21">
        <v>37.5</v>
      </c>
    </row>
    <row r="19" spans="1:9" x14ac:dyDescent="0.55000000000000004">
      <c r="A19" s="24" t="s">
        <v>258</v>
      </c>
      <c r="B19" s="25"/>
      <c r="C19" s="26" t="s">
        <v>262</v>
      </c>
      <c r="D19" s="25"/>
      <c r="E19" s="26">
        <v>2500000000000</v>
      </c>
      <c r="F19" s="25"/>
      <c r="G19" s="26">
        <v>68913321172</v>
      </c>
      <c r="H19" s="25"/>
      <c r="I19" s="21">
        <v>38.1</v>
      </c>
    </row>
    <row r="20" spans="1:9" x14ac:dyDescent="0.55000000000000004">
      <c r="A20" s="24" t="s">
        <v>259</v>
      </c>
      <c r="B20" s="25"/>
      <c r="C20" s="26" t="s">
        <v>262</v>
      </c>
      <c r="D20" s="25"/>
      <c r="E20" s="26">
        <v>1440000000000</v>
      </c>
      <c r="F20" s="25"/>
      <c r="G20" s="26">
        <v>35162300914</v>
      </c>
      <c r="H20" s="25"/>
      <c r="I20" s="21">
        <v>39</v>
      </c>
    </row>
    <row r="21" spans="1:9" x14ac:dyDescent="0.55000000000000004">
      <c r="A21" s="24" t="s">
        <v>260</v>
      </c>
      <c r="B21" s="25"/>
      <c r="C21" s="26" t="s">
        <v>262</v>
      </c>
      <c r="D21" s="25"/>
      <c r="E21" s="26">
        <v>15000000000000</v>
      </c>
      <c r="F21" s="25"/>
      <c r="G21" s="26">
        <v>32635211306</v>
      </c>
      <c r="H21" s="25"/>
      <c r="I21" s="21">
        <v>41</v>
      </c>
    </row>
    <row r="22" spans="1:9" x14ac:dyDescent="0.55000000000000004">
      <c r="A22" s="24" t="s">
        <v>261</v>
      </c>
      <c r="B22" s="25"/>
      <c r="C22" s="26" t="s">
        <v>262</v>
      </c>
      <c r="D22" s="25"/>
      <c r="E22" s="26">
        <v>4000000000000</v>
      </c>
      <c r="F22" s="25"/>
      <c r="G22" s="26">
        <v>130540845036</v>
      </c>
      <c r="H22" s="25"/>
      <c r="I22" s="21">
        <v>41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C7" sqref="C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18.42578125" style="1" bestFit="1" customWidth="1"/>
    <col min="10" max="16384" width="9.140625" style="1"/>
  </cols>
  <sheetData>
    <row r="2" spans="1:9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9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</row>
    <row r="4" spans="1:9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9" ht="25.5" thickBot="1" x14ac:dyDescent="0.6">
      <c r="A6" s="28" t="s">
        <v>202</v>
      </c>
      <c r="C6" s="28" t="s">
        <v>108</v>
      </c>
      <c r="E6" s="28" t="s">
        <v>225</v>
      </c>
      <c r="G6" s="28" t="s">
        <v>13</v>
      </c>
    </row>
    <row r="7" spans="1:9" x14ac:dyDescent="0.55000000000000004">
      <c r="A7" s="1" t="s">
        <v>234</v>
      </c>
      <c r="C7" s="5">
        <v>2932521879824</v>
      </c>
      <c r="D7" s="6"/>
      <c r="E7" s="10">
        <f>C7/$C$11</f>
        <v>0.95539670667673937</v>
      </c>
      <c r="F7" s="6"/>
      <c r="G7" s="10">
        <v>5.8728511326862382E-2</v>
      </c>
      <c r="I7" s="5"/>
    </row>
    <row r="8" spans="1:9" x14ac:dyDescent="0.55000000000000004">
      <c r="A8" s="1" t="s">
        <v>235</v>
      </c>
      <c r="C8" s="5">
        <v>23732665830</v>
      </c>
      <c r="D8" s="6"/>
      <c r="E8" s="10">
        <f t="shared" ref="E8:E10" si="0">C8/$C$11</f>
        <v>7.7319493950382427E-3</v>
      </c>
      <c r="F8" s="6"/>
      <c r="G8" s="10">
        <v>4.7528516107693796E-4</v>
      </c>
      <c r="I8" s="3"/>
    </row>
    <row r="9" spans="1:9" x14ac:dyDescent="0.55000000000000004">
      <c r="A9" s="1" t="s">
        <v>236</v>
      </c>
      <c r="C9" s="5">
        <v>113163035698</v>
      </c>
      <c r="D9" s="6"/>
      <c r="E9" s="10">
        <f t="shared" si="0"/>
        <v>3.6867786858558828E-2</v>
      </c>
      <c r="F9" s="6"/>
      <c r="G9" s="10">
        <v>2.2662734997806696E-3</v>
      </c>
      <c r="I9" s="3"/>
    </row>
    <row r="10" spans="1:9" ht="24.75" thickBot="1" x14ac:dyDescent="0.6">
      <c r="A10" s="1" t="s">
        <v>233</v>
      </c>
      <c r="C10" s="5">
        <v>10918171</v>
      </c>
      <c r="D10" s="6"/>
      <c r="E10" s="10">
        <f t="shared" si="0"/>
        <v>3.5570696635209854E-6</v>
      </c>
      <c r="F10" s="6"/>
      <c r="G10" s="10">
        <v>2.1865409893569266E-7</v>
      </c>
      <c r="I10" s="3"/>
    </row>
    <row r="11" spans="1:9" ht="24.75" thickBot="1" x14ac:dyDescent="0.6">
      <c r="C11" s="7">
        <f>SUM(C7:C10)</f>
        <v>3069428499523</v>
      </c>
      <c r="D11" s="6"/>
      <c r="E11" s="11">
        <f>SUM(E7:E10)</f>
        <v>1</v>
      </c>
      <c r="F11" s="6"/>
      <c r="G11" s="11">
        <f>SUM(G7:G10)</f>
        <v>6.1470288641818922E-2</v>
      </c>
    </row>
    <row r="12" spans="1:9" ht="24.75" thickTop="1" x14ac:dyDescent="0.55000000000000004">
      <c r="C12" s="6"/>
      <c r="D12" s="6"/>
      <c r="E12" s="6"/>
      <c r="F12" s="6"/>
      <c r="G12" s="6"/>
    </row>
    <row r="13" spans="1:9" x14ac:dyDescent="0.55000000000000004">
      <c r="C13" s="6"/>
      <c r="D13" s="6"/>
      <c r="E13" s="6"/>
      <c r="F13" s="6"/>
      <c r="G13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8"/>
  <sheetViews>
    <sheetView rightToLeft="1" topLeftCell="A52" workbookViewId="0">
      <selection activeCell="K54" sqref="K54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</row>
    <row r="4" spans="1:13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5.5" thickBot="1" x14ac:dyDescent="0.6">
      <c r="A6" s="13" t="s">
        <v>199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I6" s="28" t="s">
        <v>201</v>
      </c>
      <c r="J6" s="28" t="s">
        <v>201</v>
      </c>
      <c r="K6" s="28" t="s">
        <v>201</v>
      </c>
      <c r="L6" s="28" t="s">
        <v>201</v>
      </c>
      <c r="M6" s="28" t="s">
        <v>201</v>
      </c>
    </row>
    <row r="7" spans="1:13" ht="25.5" thickBot="1" x14ac:dyDescent="0.6">
      <c r="A7" s="28" t="s">
        <v>202</v>
      </c>
      <c r="C7" s="28" t="s">
        <v>203</v>
      </c>
      <c r="E7" s="28" t="s">
        <v>204</v>
      </c>
      <c r="G7" s="28" t="s">
        <v>205</v>
      </c>
      <c r="I7" s="28" t="s">
        <v>203</v>
      </c>
      <c r="K7" s="28" t="s">
        <v>204</v>
      </c>
      <c r="M7" s="28" t="s">
        <v>205</v>
      </c>
    </row>
    <row r="8" spans="1:13" x14ac:dyDescent="0.55000000000000004">
      <c r="A8" s="1" t="s">
        <v>113</v>
      </c>
      <c r="C8" s="9">
        <v>23266</v>
      </c>
      <c r="D8" s="9"/>
      <c r="E8" s="9">
        <v>0</v>
      </c>
      <c r="F8" s="9"/>
      <c r="G8" s="9">
        <v>23266</v>
      </c>
      <c r="H8" s="9"/>
      <c r="I8" s="9">
        <v>72147</v>
      </c>
      <c r="J8" s="9"/>
      <c r="K8" s="9">
        <v>0</v>
      </c>
      <c r="L8" s="9"/>
      <c r="M8" s="9">
        <v>72147</v>
      </c>
    </row>
    <row r="9" spans="1:13" x14ac:dyDescent="0.55000000000000004">
      <c r="A9" s="1" t="s">
        <v>113</v>
      </c>
      <c r="C9" s="9">
        <v>46096</v>
      </c>
      <c r="D9" s="9"/>
      <c r="E9" s="9">
        <v>0</v>
      </c>
      <c r="F9" s="9"/>
      <c r="G9" s="9">
        <v>46096</v>
      </c>
      <c r="H9" s="9"/>
      <c r="I9" s="9">
        <v>137706</v>
      </c>
      <c r="J9" s="9"/>
      <c r="K9" s="9">
        <v>0</v>
      </c>
      <c r="L9" s="9"/>
      <c r="M9" s="9">
        <v>137706</v>
      </c>
    </row>
    <row r="10" spans="1:13" x14ac:dyDescent="0.55000000000000004">
      <c r="A10" s="1" t="s">
        <v>113</v>
      </c>
      <c r="C10" s="9">
        <v>51013</v>
      </c>
      <c r="D10" s="9"/>
      <c r="E10" s="9">
        <v>0</v>
      </c>
      <c r="F10" s="9"/>
      <c r="G10" s="9">
        <v>51013</v>
      </c>
      <c r="H10" s="9"/>
      <c r="I10" s="9">
        <v>152395</v>
      </c>
      <c r="J10" s="9"/>
      <c r="K10" s="9">
        <v>0</v>
      </c>
      <c r="L10" s="9"/>
      <c r="M10" s="9">
        <v>152395</v>
      </c>
    </row>
    <row r="11" spans="1:13" x14ac:dyDescent="0.55000000000000004">
      <c r="A11" s="1" t="s">
        <v>113</v>
      </c>
      <c r="C11" s="9">
        <v>49684</v>
      </c>
      <c r="D11" s="9"/>
      <c r="E11" s="9">
        <v>0</v>
      </c>
      <c r="F11" s="9"/>
      <c r="G11" s="9">
        <v>49684</v>
      </c>
      <c r="H11" s="9"/>
      <c r="I11" s="9">
        <v>148425</v>
      </c>
      <c r="J11" s="9"/>
      <c r="K11" s="9">
        <v>0</v>
      </c>
      <c r="L11" s="9"/>
      <c r="M11" s="9">
        <v>148425</v>
      </c>
    </row>
    <row r="12" spans="1:13" x14ac:dyDescent="0.55000000000000004">
      <c r="A12" s="1" t="s">
        <v>119</v>
      </c>
      <c r="C12" s="9">
        <v>841549009</v>
      </c>
      <c r="D12" s="9"/>
      <c r="E12" s="9">
        <v>0</v>
      </c>
      <c r="F12" s="9"/>
      <c r="G12" s="9">
        <v>841549009</v>
      </c>
      <c r="H12" s="9"/>
      <c r="I12" s="9">
        <v>1073733752</v>
      </c>
      <c r="J12" s="9"/>
      <c r="K12" s="9">
        <v>0</v>
      </c>
      <c r="L12" s="9"/>
      <c r="M12" s="9">
        <v>1073733752</v>
      </c>
    </row>
    <row r="13" spans="1:13" x14ac:dyDescent="0.55000000000000004">
      <c r="A13" s="1" t="s">
        <v>119</v>
      </c>
      <c r="C13" s="9">
        <v>18122440446</v>
      </c>
      <c r="D13" s="9"/>
      <c r="E13" s="9">
        <v>0</v>
      </c>
      <c r="F13" s="9"/>
      <c r="G13" s="9">
        <v>18122440446</v>
      </c>
      <c r="H13" s="9"/>
      <c r="I13" s="9">
        <v>43037071146</v>
      </c>
      <c r="J13" s="9"/>
      <c r="K13" s="9">
        <v>0</v>
      </c>
      <c r="L13" s="9"/>
      <c r="M13" s="9">
        <v>43037071146</v>
      </c>
    </row>
    <row r="14" spans="1:13" x14ac:dyDescent="0.55000000000000004">
      <c r="A14" s="1" t="s">
        <v>119</v>
      </c>
      <c r="C14" s="9">
        <v>1401688862</v>
      </c>
      <c r="D14" s="9"/>
      <c r="E14" s="9">
        <v>0</v>
      </c>
      <c r="F14" s="9"/>
      <c r="G14" s="9">
        <v>1401688862</v>
      </c>
      <c r="H14" s="9"/>
      <c r="I14" s="9">
        <v>3243538667</v>
      </c>
      <c r="J14" s="9"/>
      <c r="K14" s="9">
        <v>0</v>
      </c>
      <c r="L14" s="9"/>
      <c r="M14" s="9">
        <v>3243538667</v>
      </c>
    </row>
    <row r="15" spans="1:13" x14ac:dyDescent="0.55000000000000004">
      <c r="A15" s="1" t="s">
        <v>119</v>
      </c>
      <c r="C15" s="9">
        <v>299195380</v>
      </c>
      <c r="D15" s="9"/>
      <c r="E15" s="9">
        <v>0</v>
      </c>
      <c r="F15" s="9"/>
      <c r="G15" s="9">
        <v>299195380</v>
      </c>
      <c r="H15" s="9"/>
      <c r="I15" s="9">
        <v>1737420597</v>
      </c>
      <c r="J15" s="9"/>
      <c r="K15" s="9">
        <v>0</v>
      </c>
      <c r="L15" s="9"/>
      <c r="M15" s="9">
        <v>1737420597</v>
      </c>
    </row>
    <row r="16" spans="1:13" x14ac:dyDescent="0.55000000000000004">
      <c r="A16" s="1" t="s">
        <v>119</v>
      </c>
      <c r="C16" s="9">
        <v>74161284</v>
      </c>
      <c r="D16" s="9"/>
      <c r="E16" s="9">
        <v>0</v>
      </c>
      <c r="F16" s="9"/>
      <c r="G16" s="9">
        <v>74161284</v>
      </c>
      <c r="H16" s="9"/>
      <c r="I16" s="9">
        <v>252749872</v>
      </c>
      <c r="J16" s="9"/>
      <c r="K16" s="9">
        <v>0</v>
      </c>
      <c r="L16" s="9"/>
      <c r="M16" s="9">
        <v>252749872</v>
      </c>
    </row>
    <row r="17" spans="1:13" x14ac:dyDescent="0.55000000000000004">
      <c r="A17" s="1" t="s">
        <v>119</v>
      </c>
      <c r="C17" s="9">
        <v>685961741</v>
      </c>
      <c r="D17" s="9"/>
      <c r="E17" s="9">
        <v>0</v>
      </c>
      <c r="F17" s="9"/>
      <c r="G17" s="9">
        <v>685961741</v>
      </c>
      <c r="H17" s="9"/>
      <c r="I17" s="9">
        <v>989716244</v>
      </c>
      <c r="J17" s="9"/>
      <c r="K17" s="9">
        <v>0</v>
      </c>
      <c r="L17" s="9"/>
      <c r="M17" s="9">
        <v>989716244</v>
      </c>
    </row>
    <row r="18" spans="1:13" x14ac:dyDescent="0.55000000000000004">
      <c r="A18" s="1" t="s">
        <v>119</v>
      </c>
      <c r="C18" s="9">
        <v>187067066</v>
      </c>
      <c r="D18" s="9"/>
      <c r="E18" s="9">
        <v>0</v>
      </c>
      <c r="F18" s="9"/>
      <c r="G18" s="9">
        <v>187067066</v>
      </c>
      <c r="H18" s="9"/>
      <c r="I18" s="9">
        <v>384351103</v>
      </c>
      <c r="J18" s="9"/>
      <c r="K18" s="9">
        <v>0</v>
      </c>
      <c r="L18" s="9"/>
      <c r="M18" s="9">
        <v>384351103</v>
      </c>
    </row>
    <row r="19" spans="1:13" x14ac:dyDescent="0.55000000000000004">
      <c r="A19" s="1" t="s">
        <v>119</v>
      </c>
      <c r="C19" s="9">
        <v>93192702</v>
      </c>
      <c r="D19" s="9"/>
      <c r="E19" s="9">
        <v>0</v>
      </c>
      <c r="F19" s="9"/>
      <c r="G19" s="9">
        <v>93192702</v>
      </c>
      <c r="H19" s="9"/>
      <c r="I19" s="9">
        <v>225177975</v>
      </c>
      <c r="J19" s="9"/>
      <c r="K19" s="9">
        <v>0</v>
      </c>
      <c r="L19" s="9"/>
      <c r="M19" s="9">
        <v>225177975</v>
      </c>
    </row>
    <row r="20" spans="1:13" x14ac:dyDescent="0.55000000000000004">
      <c r="A20" s="1" t="s">
        <v>119</v>
      </c>
      <c r="C20" s="9">
        <v>1440183721</v>
      </c>
      <c r="D20" s="9"/>
      <c r="E20" s="9">
        <v>0</v>
      </c>
      <c r="F20" s="9"/>
      <c r="G20" s="9">
        <v>1440183721</v>
      </c>
      <c r="H20" s="9"/>
      <c r="I20" s="9">
        <v>1985567247</v>
      </c>
      <c r="J20" s="9"/>
      <c r="K20" s="9">
        <v>0</v>
      </c>
      <c r="L20" s="9"/>
      <c r="M20" s="9">
        <v>1985567247</v>
      </c>
    </row>
    <row r="21" spans="1:13" x14ac:dyDescent="0.55000000000000004">
      <c r="A21" s="1" t="s">
        <v>119</v>
      </c>
      <c r="C21" s="9">
        <v>175190795</v>
      </c>
      <c r="D21" s="9"/>
      <c r="E21" s="9">
        <v>0</v>
      </c>
      <c r="F21" s="9"/>
      <c r="G21" s="9">
        <v>175190795</v>
      </c>
      <c r="H21" s="9"/>
      <c r="I21" s="9">
        <v>364205931</v>
      </c>
      <c r="J21" s="9"/>
      <c r="K21" s="9">
        <v>0</v>
      </c>
      <c r="L21" s="9"/>
      <c r="M21" s="9">
        <v>364205931</v>
      </c>
    </row>
    <row r="22" spans="1:13" x14ac:dyDescent="0.55000000000000004">
      <c r="A22" s="1" t="s">
        <v>119</v>
      </c>
      <c r="C22" s="9">
        <v>551528153</v>
      </c>
      <c r="D22" s="9"/>
      <c r="E22" s="9">
        <v>0</v>
      </c>
      <c r="F22" s="9"/>
      <c r="G22" s="9">
        <v>551528153</v>
      </c>
      <c r="H22" s="9"/>
      <c r="I22" s="9">
        <v>1258167460</v>
      </c>
      <c r="J22" s="9"/>
      <c r="K22" s="9">
        <v>0</v>
      </c>
      <c r="L22" s="9"/>
      <c r="M22" s="9">
        <v>1258167460</v>
      </c>
    </row>
    <row r="23" spans="1:13" x14ac:dyDescent="0.55000000000000004">
      <c r="A23" s="1" t="s">
        <v>119</v>
      </c>
      <c r="C23" s="9">
        <v>1774651106</v>
      </c>
      <c r="D23" s="9"/>
      <c r="E23" s="9">
        <v>0</v>
      </c>
      <c r="F23" s="9"/>
      <c r="G23" s="9">
        <v>1774651106</v>
      </c>
      <c r="H23" s="9"/>
      <c r="I23" s="9">
        <v>3317622898</v>
      </c>
      <c r="J23" s="9"/>
      <c r="K23" s="9">
        <v>0</v>
      </c>
      <c r="L23" s="9"/>
      <c r="M23" s="9">
        <v>3317622898</v>
      </c>
    </row>
    <row r="24" spans="1:13" x14ac:dyDescent="0.55000000000000004">
      <c r="A24" s="1" t="s">
        <v>206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43908</v>
      </c>
      <c r="J24" s="9"/>
      <c r="K24" s="9">
        <v>0</v>
      </c>
      <c r="L24" s="9"/>
      <c r="M24" s="9">
        <v>43908</v>
      </c>
    </row>
    <row r="25" spans="1:13" x14ac:dyDescent="0.55000000000000004">
      <c r="A25" s="1" t="s">
        <v>119</v>
      </c>
      <c r="C25" s="9">
        <v>1389328682</v>
      </c>
      <c r="D25" s="9"/>
      <c r="E25" s="9">
        <v>0</v>
      </c>
      <c r="F25" s="9"/>
      <c r="G25" s="9">
        <v>1389328682</v>
      </c>
      <c r="H25" s="9"/>
      <c r="I25" s="9">
        <v>1613948908</v>
      </c>
      <c r="J25" s="9"/>
      <c r="K25" s="9">
        <v>0</v>
      </c>
      <c r="L25" s="9"/>
      <c r="M25" s="9">
        <v>1613948908</v>
      </c>
    </row>
    <row r="26" spans="1:13" x14ac:dyDescent="0.55000000000000004">
      <c r="A26" s="1" t="s">
        <v>119</v>
      </c>
      <c r="C26" s="9">
        <v>43197839</v>
      </c>
      <c r="D26" s="9"/>
      <c r="E26" s="9">
        <v>0</v>
      </c>
      <c r="F26" s="9"/>
      <c r="G26" s="9">
        <v>43197839</v>
      </c>
      <c r="H26" s="9"/>
      <c r="I26" s="9">
        <v>156077653</v>
      </c>
      <c r="J26" s="9"/>
      <c r="K26" s="9">
        <v>0</v>
      </c>
      <c r="L26" s="9"/>
      <c r="M26" s="9">
        <v>156077653</v>
      </c>
    </row>
    <row r="27" spans="1:13" x14ac:dyDescent="0.55000000000000004">
      <c r="A27" s="1" t="s">
        <v>139</v>
      </c>
      <c r="C27" s="9">
        <v>2172105</v>
      </c>
      <c r="D27" s="9"/>
      <c r="E27" s="9">
        <v>0</v>
      </c>
      <c r="F27" s="9"/>
      <c r="G27" s="9">
        <v>2172105</v>
      </c>
      <c r="H27" s="9"/>
      <c r="I27" s="9">
        <v>3309002</v>
      </c>
      <c r="J27" s="9"/>
      <c r="K27" s="9">
        <v>0</v>
      </c>
      <c r="L27" s="9"/>
      <c r="M27" s="9">
        <v>3309002</v>
      </c>
    </row>
    <row r="28" spans="1:13" x14ac:dyDescent="0.55000000000000004">
      <c r="A28" s="1" t="s">
        <v>119</v>
      </c>
      <c r="C28" s="9">
        <v>1248557298</v>
      </c>
      <c r="D28" s="9"/>
      <c r="E28" s="9">
        <v>0</v>
      </c>
      <c r="F28" s="9"/>
      <c r="G28" s="9">
        <v>1248557298</v>
      </c>
      <c r="H28" s="9"/>
      <c r="I28" s="9">
        <v>1777971452</v>
      </c>
      <c r="J28" s="9"/>
      <c r="K28" s="9">
        <v>0</v>
      </c>
      <c r="L28" s="9"/>
      <c r="M28" s="9">
        <v>1777971452</v>
      </c>
    </row>
    <row r="29" spans="1:13" x14ac:dyDescent="0.55000000000000004">
      <c r="A29" s="1" t="s">
        <v>119</v>
      </c>
      <c r="C29" s="9">
        <v>156426564</v>
      </c>
      <c r="D29" s="9"/>
      <c r="E29" s="9">
        <v>0</v>
      </c>
      <c r="F29" s="9"/>
      <c r="G29" s="9">
        <v>156426564</v>
      </c>
      <c r="H29" s="9"/>
      <c r="I29" s="9">
        <v>675989094</v>
      </c>
      <c r="J29" s="9"/>
      <c r="K29" s="9">
        <v>0</v>
      </c>
      <c r="L29" s="9"/>
      <c r="M29" s="9">
        <v>675989094</v>
      </c>
    </row>
    <row r="30" spans="1:13" x14ac:dyDescent="0.55000000000000004">
      <c r="A30" s="1" t="s">
        <v>119</v>
      </c>
      <c r="C30" s="9">
        <v>11514036</v>
      </c>
      <c r="D30" s="9"/>
      <c r="E30" s="9">
        <v>0</v>
      </c>
      <c r="F30" s="9"/>
      <c r="G30" s="9">
        <v>11514036</v>
      </c>
      <c r="H30" s="9"/>
      <c r="I30" s="9">
        <v>34169461</v>
      </c>
      <c r="J30" s="9"/>
      <c r="K30" s="9">
        <v>0</v>
      </c>
      <c r="L30" s="9"/>
      <c r="M30" s="9">
        <v>34169461</v>
      </c>
    </row>
    <row r="31" spans="1:13" x14ac:dyDescent="0.55000000000000004">
      <c r="A31" s="1" t="s">
        <v>119</v>
      </c>
      <c r="C31" s="9">
        <v>704656385</v>
      </c>
      <c r="D31" s="9"/>
      <c r="E31" s="9">
        <v>0</v>
      </c>
      <c r="F31" s="9"/>
      <c r="G31" s="9">
        <v>704656385</v>
      </c>
      <c r="H31" s="9"/>
      <c r="I31" s="9">
        <v>1310014510</v>
      </c>
      <c r="J31" s="9"/>
      <c r="K31" s="9">
        <v>0</v>
      </c>
      <c r="L31" s="9"/>
      <c r="M31" s="9">
        <v>1310014510</v>
      </c>
    </row>
    <row r="32" spans="1:13" x14ac:dyDescent="0.55000000000000004">
      <c r="A32" s="1" t="s">
        <v>119</v>
      </c>
      <c r="C32" s="9">
        <v>984874218</v>
      </c>
      <c r="D32" s="9"/>
      <c r="E32" s="9">
        <v>0</v>
      </c>
      <c r="F32" s="9"/>
      <c r="G32" s="9">
        <v>984874218</v>
      </c>
      <c r="H32" s="9"/>
      <c r="I32" s="9">
        <v>2488217083</v>
      </c>
      <c r="J32" s="9"/>
      <c r="K32" s="9">
        <v>0</v>
      </c>
      <c r="L32" s="9"/>
      <c r="M32" s="9">
        <v>2488217083</v>
      </c>
    </row>
    <row r="33" spans="1:13" x14ac:dyDescent="0.55000000000000004">
      <c r="A33" s="1" t="s">
        <v>139</v>
      </c>
      <c r="C33" s="9">
        <v>43732913</v>
      </c>
      <c r="D33" s="9"/>
      <c r="E33" s="9">
        <v>0</v>
      </c>
      <c r="F33" s="9"/>
      <c r="G33" s="9">
        <v>43732913</v>
      </c>
      <c r="H33" s="9"/>
      <c r="I33" s="9">
        <v>130644731</v>
      </c>
      <c r="J33" s="9"/>
      <c r="K33" s="9">
        <v>0</v>
      </c>
      <c r="L33" s="9"/>
      <c r="M33" s="9">
        <v>130644731</v>
      </c>
    </row>
    <row r="34" spans="1:13" x14ac:dyDescent="0.55000000000000004">
      <c r="A34" s="1" t="s">
        <v>119</v>
      </c>
      <c r="C34" s="9">
        <v>227397523</v>
      </c>
      <c r="D34" s="9"/>
      <c r="E34" s="9">
        <v>0</v>
      </c>
      <c r="F34" s="9"/>
      <c r="G34" s="9">
        <v>227397523</v>
      </c>
      <c r="H34" s="9"/>
      <c r="I34" s="9">
        <v>478571244</v>
      </c>
      <c r="J34" s="9"/>
      <c r="K34" s="9">
        <v>0</v>
      </c>
      <c r="L34" s="9"/>
      <c r="M34" s="9">
        <v>478571244</v>
      </c>
    </row>
    <row r="35" spans="1:13" x14ac:dyDescent="0.55000000000000004">
      <c r="A35" s="1" t="s">
        <v>119</v>
      </c>
      <c r="C35" s="9">
        <v>125998654</v>
      </c>
      <c r="D35" s="9"/>
      <c r="E35" s="9">
        <v>0</v>
      </c>
      <c r="F35" s="9"/>
      <c r="G35" s="9">
        <v>125998654</v>
      </c>
      <c r="H35" s="9"/>
      <c r="I35" s="9">
        <v>284093355</v>
      </c>
      <c r="J35" s="9"/>
      <c r="K35" s="9">
        <v>0</v>
      </c>
      <c r="L35" s="9"/>
      <c r="M35" s="9">
        <v>284093355</v>
      </c>
    </row>
    <row r="36" spans="1:13" x14ac:dyDescent="0.55000000000000004">
      <c r="A36" s="1" t="s">
        <v>119</v>
      </c>
      <c r="C36" s="9">
        <v>225975138</v>
      </c>
      <c r="D36" s="9"/>
      <c r="E36" s="9">
        <v>0</v>
      </c>
      <c r="F36" s="9"/>
      <c r="G36" s="9">
        <v>225975138</v>
      </c>
      <c r="H36" s="9"/>
      <c r="I36" s="9">
        <v>508665174</v>
      </c>
      <c r="J36" s="9"/>
      <c r="K36" s="9">
        <v>0</v>
      </c>
      <c r="L36" s="9"/>
      <c r="M36" s="9">
        <v>508665174</v>
      </c>
    </row>
    <row r="37" spans="1:13" x14ac:dyDescent="0.55000000000000004">
      <c r="A37" s="1" t="s">
        <v>119</v>
      </c>
      <c r="C37" s="9">
        <v>22466805</v>
      </c>
      <c r="D37" s="9"/>
      <c r="E37" s="9">
        <v>0</v>
      </c>
      <c r="F37" s="9"/>
      <c r="G37" s="9">
        <v>22466805</v>
      </c>
      <c r="H37" s="9"/>
      <c r="I37" s="9">
        <v>56021953</v>
      </c>
      <c r="J37" s="9"/>
      <c r="K37" s="9">
        <v>0</v>
      </c>
      <c r="L37" s="9"/>
      <c r="M37" s="9">
        <v>56021953</v>
      </c>
    </row>
    <row r="38" spans="1:13" x14ac:dyDescent="0.55000000000000004">
      <c r="A38" s="1" t="s">
        <v>119</v>
      </c>
      <c r="C38" s="9">
        <v>560357753</v>
      </c>
      <c r="D38" s="9"/>
      <c r="E38" s="9">
        <v>0</v>
      </c>
      <c r="F38" s="9"/>
      <c r="G38" s="9">
        <v>560357753</v>
      </c>
      <c r="H38" s="9"/>
      <c r="I38" s="9">
        <v>1257067888</v>
      </c>
      <c r="J38" s="9"/>
      <c r="K38" s="9">
        <v>0</v>
      </c>
      <c r="L38" s="9"/>
      <c r="M38" s="9">
        <v>1257067888</v>
      </c>
    </row>
    <row r="39" spans="1:13" x14ac:dyDescent="0.55000000000000004">
      <c r="A39" s="1" t="s">
        <v>119</v>
      </c>
      <c r="C39" s="9">
        <v>1061154857</v>
      </c>
      <c r="D39" s="9"/>
      <c r="E39" s="9">
        <v>0</v>
      </c>
      <c r="F39" s="9"/>
      <c r="G39" s="9">
        <v>1061154857</v>
      </c>
      <c r="H39" s="9"/>
      <c r="I39" s="9">
        <v>1383957232</v>
      </c>
      <c r="J39" s="9"/>
      <c r="K39" s="9">
        <v>0</v>
      </c>
      <c r="L39" s="9"/>
      <c r="M39" s="9">
        <v>1383957232</v>
      </c>
    </row>
    <row r="40" spans="1:13" x14ac:dyDescent="0.55000000000000004">
      <c r="A40" s="1" t="s">
        <v>119</v>
      </c>
      <c r="C40" s="9">
        <v>64286364</v>
      </c>
      <c r="D40" s="9"/>
      <c r="E40" s="9">
        <v>0</v>
      </c>
      <c r="F40" s="9"/>
      <c r="G40" s="9">
        <v>64286364</v>
      </c>
      <c r="H40" s="9"/>
      <c r="I40" s="9">
        <v>136020332</v>
      </c>
      <c r="J40" s="9"/>
      <c r="K40" s="9">
        <v>0</v>
      </c>
      <c r="L40" s="9"/>
      <c r="M40" s="9">
        <v>136020332</v>
      </c>
    </row>
    <row r="41" spans="1:13" x14ac:dyDescent="0.55000000000000004">
      <c r="A41" s="1" t="s">
        <v>119</v>
      </c>
      <c r="C41" s="9">
        <v>98968581</v>
      </c>
      <c r="D41" s="9"/>
      <c r="E41" s="9">
        <v>0</v>
      </c>
      <c r="F41" s="9"/>
      <c r="G41" s="9">
        <v>98968581</v>
      </c>
      <c r="H41" s="9"/>
      <c r="I41" s="9">
        <v>163949121</v>
      </c>
      <c r="J41" s="9"/>
      <c r="K41" s="9">
        <v>0</v>
      </c>
      <c r="L41" s="9"/>
      <c r="M41" s="9">
        <v>163949121</v>
      </c>
    </row>
    <row r="42" spans="1:13" x14ac:dyDescent="0.55000000000000004">
      <c r="A42" s="1" t="s">
        <v>119</v>
      </c>
      <c r="C42" s="9">
        <v>2628986</v>
      </c>
      <c r="D42" s="9"/>
      <c r="E42" s="9">
        <v>0</v>
      </c>
      <c r="F42" s="9"/>
      <c r="G42" s="9">
        <v>2628986</v>
      </c>
      <c r="H42" s="9"/>
      <c r="I42" s="9">
        <v>20359559</v>
      </c>
      <c r="J42" s="9"/>
      <c r="K42" s="9">
        <v>0</v>
      </c>
      <c r="L42" s="9"/>
      <c r="M42" s="9">
        <v>20359559</v>
      </c>
    </row>
    <row r="43" spans="1:13" x14ac:dyDescent="0.55000000000000004">
      <c r="A43" s="1" t="s">
        <v>139</v>
      </c>
      <c r="C43" s="9">
        <v>4178630120</v>
      </c>
      <c r="D43" s="9"/>
      <c r="E43" s="9">
        <v>-4022211</v>
      </c>
      <c r="F43" s="9"/>
      <c r="G43" s="9">
        <v>4182652331</v>
      </c>
      <c r="H43" s="9"/>
      <c r="I43" s="9">
        <v>12535890360</v>
      </c>
      <c r="J43" s="9"/>
      <c r="K43" s="9">
        <v>95158611</v>
      </c>
      <c r="L43" s="9"/>
      <c r="M43" s="9">
        <v>12440731749</v>
      </c>
    </row>
    <row r="44" spans="1:13" x14ac:dyDescent="0.55000000000000004">
      <c r="A44" s="1" t="s">
        <v>139</v>
      </c>
      <c r="C44" s="9">
        <v>4382465753</v>
      </c>
      <c r="D44" s="9"/>
      <c r="E44" s="9">
        <v>-4218416</v>
      </c>
      <c r="F44" s="9"/>
      <c r="G44" s="9">
        <v>4386684169</v>
      </c>
      <c r="H44" s="9"/>
      <c r="I44" s="9">
        <v>13147397259</v>
      </c>
      <c r="J44" s="9"/>
      <c r="K44" s="9">
        <v>99800497</v>
      </c>
      <c r="L44" s="9"/>
      <c r="M44" s="9">
        <v>13047596762</v>
      </c>
    </row>
    <row r="45" spans="1:13" x14ac:dyDescent="0.55000000000000004">
      <c r="A45" s="1" t="s">
        <v>139</v>
      </c>
      <c r="C45" s="9">
        <v>3376027379</v>
      </c>
      <c r="D45" s="9"/>
      <c r="E45" s="9">
        <v>-3249652</v>
      </c>
      <c r="F45" s="9"/>
      <c r="G45" s="9">
        <v>3379277031</v>
      </c>
      <c r="H45" s="9"/>
      <c r="I45" s="9">
        <v>10128082137</v>
      </c>
      <c r="J45" s="9"/>
      <c r="K45" s="9">
        <v>76881199</v>
      </c>
      <c r="L45" s="9"/>
      <c r="M45" s="9">
        <v>10051200938</v>
      </c>
    </row>
    <row r="46" spans="1:13" x14ac:dyDescent="0.55000000000000004">
      <c r="A46" s="1" t="s">
        <v>139</v>
      </c>
      <c r="C46" s="9">
        <v>5078054789</v>
      </c>
      <c r="D46" s="9"/>
      <c r="E46" s="9">
        <v>-4887967</v>
      </c>
      <c r="F46" s="9"/>
      <c r="G46" s="9">
        <v>5082942756</v>
      </c>
      <c r="H46" s="9"/>
      <c r="I46" s="9">
        <v>15234164367</v>
      </c>
      <c r="J46" s="9"/>
      <c r="K46" s="9">
        <v>115640916</v>
      </c>
      <c r="L46" s="9"/>
      <c r="M46" s="9">
        <v>15118523451</v>
      </c>
    </row>
    <row r="47" spans="1:13" x14ac:dyDescent="0.55000000000000004">
      <c r="A47" s="1" t="s">
        <v>139</v>
      </c>
      <c r="C47" s="9">
        <v>937643825</v>
      </c>
      <c r="D47" s="9"/>
      <c r="E47" s="9">
        <v>-902545</v>
      </c>
      <c r="F47" s="9"/>
      <c r="G47" s="9">
        <v>938546370</v>
      </c>
      <c r="H47" s="9"/>
      <c r="I47" s="9">
        <v>2812931475</v>
      </c>
      <c r="J47" s="9"/>
      <c r="K47" s="9">
        <v>21352668</v>
      </c>
      <c r="L47" s="9"/>
      <c r="M47" s="9">
        <v>2791578807</v>
      </c>
    </row>
    <row r="48" spans="1:13" x14ac:dyDescent="0.55000000000000004">
      <c r="A48" s="1" t="s">
        <v>139</v>
      </c>
      <c r="C48" s="9">
        <v>611506837</v>
      </c>
      <c r="D48" s="9"/>
      <c r="E48" s="9">
        <v>-588616</v>
      </c>
      <c r="F48" s="9"/>
      <c r="G48" s="9">
        <v>612095453</v>
      </c>
      <c r="H48" s="9"/>
      <c r="I48" s="9">
        <v>1834520511</v>
      </c>
      <c r="J48" s="9"/>
      <c r="K48" s="9">
        <v>13925647</v>
      </c>
      <c r="L48" s="9"/>
      <c r="M48" s="9">
        <v>1820594864</v>
      </c>
    </row>
    <row r="49" spans="1:13" x14ac:dyDescent="0.55000000000000004">
      <c r="A49" s="1" t="s">
        <v>139</v>
      </c>
      <c r="C49" s="9">
        <v>624246566</v>
      </c>
      <c r="D49" s="9"/>
      <c r="E49" s="9">
        <v>-600880</v>
      </c>
      <c r="F49" s="9"/>
      <c r="G49" s="9">
        <v>624847446</v>
      </c>
      <c r="H49" s="9"/>
      <c r="I49" s="9">
        <v>1900684893</v>
      </c>
      <c r="J49" s="9"/>
      <c r="K49" s="9">
        <v>14221157</v>
      </c>
      <c r="L49" s="9"/>
      <c r="M49" s="9">
        <v>1886463736</v>
      </c>
    </row>
    <row r="50" spans="1:13" x14ac:dyDescent="0.55000000000000004">
      <c r="A50" s="1" t="s">
        <v>139</v>
      </c>
      <c r="C50" s="9">
        <v>4327835946</v>
      </c>
      <c r="D50" s="9"/>
      <c r="E50" s="9">
        <v>-2982367</v>
      </c>
      <c r="F50" s="9"/>
      <c r="G50" s="9">
        <v>4330818313</v>
      </c>
      <c r="H50" s="9"/>
      <c r="I50" s="9">
        <v>13545644117</v>
      </c>
      <c r="J50" s="9"/>
      <c r="K50" s="9">
        <v>98744181</v>
      </c>
      <c r="L50" s="9"/>
      <c r="M50" s="9">
        <v>13446899936</v>
      </c>
    </row>
    <row r="51" spans="1:13" x14ac:dyDescent="0.55000000000000004">
      <c r="A51" s="1" t="s">
        <v>139</v>
      </c>
      <c r="C51" s="9">
        <v>8790410933</v>
      </c>
      <c r="D51" s="9"/>
      <c r="E51" s="9">
        <v>-8461359</v>
      </c>
      <c r="F51" s="9"/>
      <c r="G51" s="9">
        <v>8798872292</v>
      </c>
      <c r="H51" s="9"/>
      <c r="I51" s="9">
        <v>26371232799</v>
      </c>
      <c r="J51" s="9"/>
      <c r="K51" s="9">
        <v>200181226</v>
      </c>
      <c r="L51" s="9"/>
      <c r="M51" s="9">
        <v>26171051573</v>
      </c>
    </row>
    <row r="52" spans="1:13" x14ac:dyDescent="0.55000000000000004">
      <c r="A52" s="1" t="s">
        <v>139</v>
      </c>
      <c r="C52" s="9">
        <v>3029506837</v>
      </c>
      <c r="D52" s="9"/>
      <c r="E52" s="9">
        <v>-2710505</v>
      </c>
      <c r="F52" s="9"/>
      <c r="G52" s="9">
        <v>3032217342</v>
      </c>
      <c r="H52" s="9"/>
      <c r="I52" s="9">
        <v>9340027351</v>
      </c>
      <c r="J52" s="9"/>
      <c r="K52" s="9">
        <v>69244110</v>
      </c>
      <c r="L52" s="9"/>
      <c r="M52" s="9">
        <v>9270783241</v>
      </c>
    </row>
    <row r="53" spans="1:13" x14ac:dyDescent="0.55000000000000004">
      <c r="A53" s="1" t="s">
        <v>139</v>
      </c>
      <c r="C53" s="9">
        <v>5704849307</v>
      </c>
      <c r="D53" s="9"/>
      <c r="E53" s="9">
        <v>-5491299</v>
      </c>
      <c r="F53" s="9"/>
      <c r="G53" s="9">
        <v>5710340606</v>
      </c>
      <c r="H53" s="9"/>
      <c r="I53" s="9">
        <v>17114547921</v>
      </c>
      <c r="J53" s="9"/>
      <c r="K53" s="9">
        <v>129914716</v>
      </c>
      <c r="L53" s="9"/>
      <c r="M53" s="9">
        <v>16984633205</v>
      </c>
    </row>
    <row r="54" spans="1:13" x14ac:dyDescent="0.55000000000000004">
      <c r="A54" s="1" t="s">
        <v>139</v>
      </c>
      <c r="C54" s="9">
        <v>3299589036</v>
      </c>
      <c r="D54" s="9"/>
      <c r="E54" s="9">
        <v>-3176075</v>
      </c>
      <c r="F54" s="9"/>
      <c r="G54" s="9">
        <v>3302765111</v>
      </c>
      <c r="H54" s="9"/>
      <c r="I54" s="9">
        <v>9898767108</v>
      </c>
      <c r="J54" s="9"/>
      <c r="K54" s="9">
        <v>75140487</v>
      </c>
      <c r="L54" s="9"/>
      <c r="M54" s="9">
        <v>9823626621</v>
      </c>
    </row>
    <row r="55" spans="1:13" x14ac:dyDescent="0.55000000000000004">
      <c r="A55" s="1" t="s">
        <v>139</v>
      </c>
      <c r="C55" s="9">
        <v>71342439</v>
      </c>
      <c r="D55" s="9"/>
      <c r="E55" s="9">
        <v>-68673</v>
      </c>
      <c r="F55" s="9"/>
      <c r="G55" s="9">
        <v>71411112</v>
      </c>
      <c r="H55" s="9"/>
      <c r="I55" s="9">
        <v>214027317</v>
      </c>
      <c r="J55" s="9"/>
      <c r="K55" s="9">
        <v>1624657</v>
      </c>
      <c r="L55" s="9"/>
      <c r="M55" s="9">
        <v>212402660</v>
      </c>
    </row>
    <row r="56" spans="1:13" x14ac:dyDescent="0.55000000000000004">
      <c r="A56" s="1" t="s">
        <v>139</v>
      </c>
      <c r="C56" s="9">
        <v>8209479427</v>
      </c>
      <c r="D56" s="9"/>
      <c r="E56" s="9">
        <v>-7902173</v>
      </c>
      <c r="F56" s="9"/>
      <c r="G56" s="9">
        <v>8217381600</v>
      </c>
      <c r="H56" s="9"/>
      <c r="I56" s="9">
        <v>24628438281</v>
      </c>
      <c r="J56" s="9"/>
      <c r="K56" s="9">
        <v>186951859</v>
      </c>
      <c r="L56" s="9"/>
      <c r="M56" s="9">
        <v>24441486422</v>
      </c>
    </row>
    <row r="57" spans="1:13" x14ac:dyDescent="0.55000000000000004">
      <c r="A57" s="1" t="s">
        <v>139</v>
      </c>
      <c r="C57" s="9">
        <v>392051572</v>
      </c>
      <c r="D57" s="9"/>
      <c r="E57" s="9">
        <v>-321918</v>
      </c>
      <c r="F57" s="9"/>
      <c r="G57" s="9">
        <v>392373490</v>
      </c>
      <c r="H57" s="9"/>
      <c r="I57" s="9">
        <v>1213640577</v>
      </c>
      <c r="J57" s="9"/>
      <c r="K57" s="9">
        <v>8939011</v>
      </c>
      <c r="L57" s="9"/>
      <c r="M57" s="9">
        <v>1204701566</v>
      </c>
    </row>
    <row r="58" spans="1:13" x14ac:dyDescent="0.55000000000000004">
      <c r="A58" s="1" t="s">
        <v>139</v>
      </c>
      <c r="C58" s="9">
        <v>205194518</v>
      </c>
      <c r="D58" s="9"/>
      <c r="E58" s="9">
        <v>-164568</v>
      </c>
      <c r="F58" s="9"/>
      <c r="G58" s="9">
        <v>205359086</v>
      </c>
      <c r="H58" s="9"/>
      <c r="I58" s="9">
        <v>615583554</v>
      </c>
      <c r="J58" s="9"/>
      <c r="K58" s="9">
        <v>4771358</v>
      </c>
      <c r="L58" s="9"/>
      <c r="M58" s="9">
        <v>610812196</v>
      </c>
    </row>
    <row r="59" spans="1:13" x14ac:dyDescent="0.55000000000000004">
      <c r="A59" s="1" t="s">
        <v>139</v>
      </c>
      <c r="C59" s="9">
        <v>1916003825</v>
      </c>
      <c r="D59" s="9"/>
      <c r="E59" s="9">
        <v>-1536656</v>
      </c>
      <c r="F59" s="9"/>
      <c r="G59" s="9">
        <v>1917540481</v>
      </c>
      <c r="H59" s="9"/>
      <c r="I59" s="9">
        <v>5794428462</v>
      </c>
      <c r="J59" s="9"/>
      <c r="K59" s="9">
        <v>44569126</v>
      </c>
      <c r="L59" s="9"/>
      <c r="M59" s="9">
        <v>5749859336</v>
      </c>
    </row>
    <row r="60" spans="1:13" x14ac:dyDescent="0.55000000000000004">
      <c r="A60" s="1" t="s">
        <v>119</v>
      </c>
      <c r="C60" s="9">
        <v>377323427</v>
      </c>
      <c r="D60" s="9"/>
      <c r="E60" s="9">
        <v>0</v>
      </c>
      <c r="F60" s="9"/>
      <c r="G60" s="9">
        <v>377323427</v>
      </c>
      <c r="H60" s="9"/>
      <c r="I60" s="9">
        <v>611552392</v>
      </c>
      <c r="J60" s="9"/>
      <c r="K60" s="9">
        <v>0</v>
      </c>
      <c r="L60" s="9"/>
      <c r="M60" s="9">
        <v>611552392</v>
      </c>
    </row>
    <row r="61" spans="1:13" x14ac:dyDescent="0.55000000000000004">
      <c r="A61" s="1" t="s">
        <v>119</v>
      </c>
      <c r="C61" s="9">
        <v>336142988</v>
      </c>
      <c r="D61" s="9"/>
      <c r="E61" s="9">
        <v>0</v>
      </c>
      <c r="F61" s="9"/>
      <c r="G61" s="9">
        <v>336142988</v>
      </c>
      <c r="H61" s="9"/>
      <c r="I61" s="9">
        <v>606226697</v>
      </c>
      <c r="J61" s="9"/>
      <c r="K61" s="9">
        <v>0</v>
      </c>
      <c r="L61" s="9"/>
      <c r="M61" s="9">
        <v>606226697</v>
      </c>
    </row>
    <row r="62" spans="1:13" x14ac:dyDescent="0.55000000000000004">
      <c r="A62" s="1" t="s">
        <v>139</v>
      </c>
      <c r="C62" s="9">
        <v>5642849307</v>
      </c>
      <c r="D62" s="9"/>
      <c r="E62" s="9">
        <v>-4525624</v>
      </c>
      <c r="F62" s="9"/>
      <c r="G62" s="9">
        <v>5647374931</v>
      </c>
      <c r="H62" s="9"/>
      <c r="I62" s="9">
        <v>16928547921</v>
      </c>
      <c r="J62" s="9"/>
      <c r="K62" s="9">
        <v>137232667</v>
      </c>
      <c r="L62" s="9"/>
      <c r="M62" s="9">
        <v>16791315254</v>
      </c>
    </row>
    <row r="63" spans="1:13" x14ac:dyDescent="0.55000000000000004">
      <c r="A63" s="1" t="s">
        <v>139</v>
      </c>
      <c r="C63" s="9">
        <v>2847073945</v>
      </c>
      <c r="D63" s="9"/>
      <c r="E63" s="9">
        <v>-2283383</v>
      </c>
      <c r="F63" s="9"/>
      <c r="G63" s="9">
        <v>2849357328</v>
      </c>
      <c r="H63" s="9"/>
      <c r="I63" s="9">
        <v>8839084855</v>
      </c>
      <c r="J63" s="9"/>
      <c r="K63" s="9">
        <v>69787497</v>
      </c>
      <c r="L63" s="9"/>
      <c r="M63" s="9">
        <v>8769297358</v>
      </c>
    </row>
    <row r="64" spans="1:13" x14ac:dyDescent="0.55000000000000004">
      <c r="A64" s="1" t="s">
        <v>139</v>
      </c>
      <c r="C64" s="9">
        <v>12183424638</v>
      </c>
      <c r="D64" s="9"/>
      <c r="E64" s="9">
        <v>-9771233</v>
      </c>
      <c r="F64" s="9"/>
      <c r="G64" s="9">
        <v>12193195871</v>
      </c>
      <c r="H64" s="9"/>
      <c r="I64" s="9">
        <v>36550273914</v>
      </c>
      <c r="J64" s="9"/>
      <c r="K64" s="9">
        <v>296297798</v>
      </c>
      <c r="L64" s="9"/>
      <c r="M64" s="9">
        <v>36253976116</v>
      </c>
    </row>
    <row r="65" spans="1:13" x14ac:dyDescent="0.55000000000000004">
      <c r="A65" s="1" t="s">
        <v>139</v>
      </c>
      <c r="C65" s="9">
        <v>391109578</v>
      </c>
      <c r="D65" s="9"/>
      <c r="E65" s="9">
        <v>-367051</v>
      </c>
      <c r="F65" s="9"/>
      <c r="G65" s="9">
        <v>391476629</v>
      </c>
      <c r="H65" s="9"/>
      <c r="I65" s="9">
        <v>920999974</v>
      </c>
      <c r="J65" s="9"/>
      <c r="K65" s="9">
        <v>9203249</v>
      </c>
      <c r="L65" s="9"/>
      <c r="M65" s="9">
        <v>911796725</v>
      </c>
    </row>
    <row r="66" spans="1:13" x14ac:dyDescent="0.55000000000000004">
      <c r="A66" s="1" t="s">
        <v>119</v>
      </c>
      <c r="C66" s="9">
        <v>3629597681</v>
      </c>
      <c r="D66" s="9"/>
      <c r="E66" s="9">
        <v>0</v>
      </c>
      <c r="F66" s="9"/>
      <c r="G66" s="9">
        <v>3629597681</v>
      </c>
      <c r="H66" s="9"/>
      <c r="I66" s="9">
        <v>3629597681</v>
      </c>
      <c r="J66" s="9"/>
      <c r="K66" s="9">
        <v>0</v>
      </c>
      <c r="L66" s="9"/>
      <c r="M66" s="9">
        <v>3629597681</v>
      </c>
    </row>
    <row r="67" spans="1:13" ht="24.75" thickBot="1" x14ac:dyDescent="0.6">
      <c r="A67" s="1" t="s">
        <v>35</v>
      </c>
      <c r="C67" s="16">
        <f>SUM(C8:C66)</f>
        <v>113163035698</v>
      </c>
      <c r="D67" s="9"/>
      <c r="E67" s="16">
        <f>SUM(E8:E66)</f>
        <v>-68233171</v>
      </c>
      <c r="F67" s="9"/>
      <c r="G67" s="16">
        <f>SUM(G8:G66)</f>
        <v>113231268869</v>
      </c>
      <c r="H67" s="9"/>
      <c r="I67" s="16">
        <f>SUM(I8:I66)</f>
        <v>304765217148</v>
      </c>
      <c r="J67" s="9"/>
      <c r="K67" s="16">
        <f>SUM(K8:K66)</f>
        <v>1769582637</v>
      </c>
      <c r="L67" s="9"/>
      <c r="M67" s="16">
        <f>SUM(M8:M66)</f>
        <v>302995634511</v>
      </c>
    </row>
    <row r="68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44"/>
  <sheetViews>
    <sheetView rightToLeft="1" topLeftCell="A28" workbookViewId="0">
      <selection activeCell="G48" sqref="G48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25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  <c r="N3" s="29" t="s">
        <v>198</v>
      </c>
      <c r="O3" s="29" t="s">
        <v>198</v>
      </c>
      <c r="P3" s="29" t="s">
        <v>198</v>
      </c>
      <c r="Q3" s="29" t="s">
        <v>198</v>
      </c>
    </row>
    <row r="4" spans="1:2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25" ht="24.75" x14ac:dyDescent="0.55000000000000004">
      <c r="A6" s="28" t="s">
        <v>3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H6" s="28" t="s">
        <v>200</v>
      </c>
      <c r="I6" s="28" t="s">
        <v>200</v>
      </c>
      <c r="K6" s="28" t="s">
        <v>201</v>
      </c>
      <c r="L6" s="28" t="s">
        <v>201</v>
      </c>
      <c r="M6" s="28" t="s">
        <v>201</v>
      </c>
      <c r="N6" s="28" t="s">
        <v>201</v>
      </c>
      <c r="O6" s="28" t="s">
        <v>201</v>
      </c>
      <c r="P6" s="28" t="s">
        <v>201</v>
      </c>
      <c r="Q6" s="28" t="s">
        <v>201</v>
      </c>
    </row>
    <row r="7" spans="1:25" ht="24.75" x14ac:dyDescent="0.55000000000000004">
      <c r="A7" s="28" t="s">
        <v>3</v>
      </c>
      <c r="C7" s="28" t="s">
        <v>7</v>
      </c>
      <c r="E7" s="28" t="s">
        <v>216</v>
      </c>
      <c r="G7" s="28" t="s">
        <v>217</v>
      </c>
      <c r="I7" s="28" t="s">
        <v>218</v>
      </c>
      <c r="K7" s="28" t="s">
        <v>7</v>
      </c>
      <c r="M7" s="28" t="s">
        <v>216</v>
      </c>
      <c r="O7" s="28" t="s">
        <v>217</v>
      </c>
      <c r="Q7" s="28" t="s">
        <v>218</v>
      </c>
    </row>
    <row r="8" spans="1:25" x14ac:dyDescent="0.55000000000000004">
      <c r="A8" s="1" t="s">
        <v>16</v>
      </c>
      <c r="C8" s="9">
        <v>41660597</v>
      </c>
      <c r="D8" s="9"/>
      <c r="E8" s="9">
        <v>2428360914166</v>
      </c>
      <c r="F8" s="9"/>
      <c r="G8" s="9">
        <v>2361410662720</v>
      </c>
      <c r="H8" s="9"/>
      <c r="I8" s="9">
        <f>E8-G8</f>
        <v>66950251446</v>
      </c>
      <c r="J8" s="9"/>
      <c r="K8" s="9">
        <v>41660597</v>
      </c>
      <c r="L8" s="9"/>
      <c r="M8" s="9">
        <v>2428360914166</v>
      </c>
      <c r="N8" s="9"/>
      <c r="O8" s="9">
        <v>2469068082672</v>
      </c>
      <c r="P8" s="9"/>
      <c r="Q8" s="9">
        <f>M8-O8</f>
        <v>-40707168506</v>
      </c>
      <c r="R8" s="9"/>
      <c r="S8" s="9"/>
      <c r="T8" s="9"/>
      <c r="U8" s="9"/>
      <c r="V8" s="9"/>
      <c r="W8" s="9"/>
      <c r="X8" s="6"/>
      <c r="Y8" s="10"/>
    </row>
    <row r="9" spans="1:25" x14ac:dyDescent="0.55000000000000004">
      <c r="A9" s="1" t="s">
        <v>19</v>
      </c>
      <c r="C9" s="9">
        <v>156744603</v>
      </c>
      <c r="D9" s="9"/>
      <c r="E9" s="9">
        <v>3473643625165</v>
      </c>
      <c r="F9" s="9"/>
      <c r="G9" s="9">
        <v>3474997350793</v>
      </c>
      <c r="H9" s="9"/>
      <c r="I9" s="9">
        <f t="shared" ref="I9:I42" si="0">E9-G9</f>
        <v>-1353725628</v>
      </c>
      <c r="J9" s="9"/>
      <c r="K9" s="9">
        <v>156744603</v>
      </c>
      <c r="L9" s="9"/>
      <c r="M9" s="9">
        <v>3473643625165</v>
      </c>
      <c r="N9" s="9"/>
      <c r="O9" s="9">
        <v>3472314583885</v>
      </c>
      <c r="P9" s="9"/>
      <c r="Q9" s="9">
        <f t="shared" ref="Q9:Q42" si="1">M9-O9</f>
        <v>1329041280</v>
      </c>
      <c r="R9" s="9"/>
      <c r="S9" s="9"/>
      <c r="T9" s="9"/>
      <c r="U9" s="9"/>
      <c r="V9" s="9"/>
      <c r="W9" s="9"/>
      <c r="X9" s="6"/>
      <c r="Y9" s="10"/>
    </row>
    <row r="10" spans="1:25" x14ac:dyDescent="0.55000000000000004">
      <c r="A10" s="1" t="s">
        <v>20</v>
      </c>
      <c r="C10" s="9">
        <v>1057523</v>
      </c>
      <c r="D10" s="9"/>
      <c r="E10" s="9">
        <v>35999791877</v>
      </c>
      <c r="F10" s="9"/>
      <c r="G10" s="9">
        <v>36101306976</v>
      </c>
      <c r="H10" s="9"/>
      <c r="I10" s="9">
        <f t="shared" si="0"/>
        <v>-101515099</v>
      </c>
      <c r="J10" s="9"/>
      <c r="K10" s="9">
        <v>1057523</v>
      </c>
      <c r="L10" s="9"/>
      <c r="M10" s="9">
        <v>35999791877</v>
      </c>
      <c r="N10" s="9"/>
      <c r="O10" s="9">
        <v>35818013872</v>
      </c>
      <c r="P10" s="9"/>
      <c r="Q10" s="9">
        <f t="shared" si="1"/>
        <v>181778005</v>
      </c>
      <c r="R10" s="9"/>
      <c r="S10" s="9"/>
      <c r="T10" s="9"/>
      <c r="U10" s="9"/>
      <c r="V10" s="9"/>
      <c r="W10" s="9"/>
      <c r="X10" s="6"/>
      <c r="Y10" s="10"/>
    </row>
    <row r="11" spans="1:25" x14ac:dyDescent="0.55000000000000004">
      <c r="A11" s="1" t="s">
        <v>27</v>
      </c>
      <c r="C11" s="9">
        <v>101583017</v>
      </c>
      <c r="D11" s="9"/>
      <c r="E11" s="9">
        <v>1283704382662</v>
      </c>
      <c r="F11" s="9"/>
      <c r="G11" s="9">
        <v>1184744993848</v>
      </c>
      <c r="H11" s="9"/>
      <c r="I11" s="9">
        <f t="shared" si="0"/>
        <v>98959388814</v>
      </c>
      <c r="J11" s="9"/>
      <c r="K11" s="9">
        <v>101583017</v>
      </c>
      <c r="L11" s="9"/>
      <c r="M11" s="9">
        <v>1283704382662</v>
      </c>
      <c r="N11" s="9"/>
      <c r="O11" s="9">
        <v>1375216485484</v>
      </c>
      <c r="P11" s="9"/>
      <c r="Q11" s="9">
        <f t="shared" si="1"/>
        <v>-91512102822</v>
      </c>
      <c r="R11" s="9"/>
      <c r="S11" s="9"/>
      <c r="T11" s="9"/>
      <c r="U11" s="9"/>
      <c r="V11" s="9"/>
      <c r="W11" s="9"/>
      <c r="X11" s="6"/>
      <c r="Y11" s="10"/>
    </row>
    <row r="12" spans="1:25" x14ac:dyDescent="0.55000000000000004">
      <c r="A12" s="1" t="s">
        <v>22</v>
      </c>
      <c r="C12" s="9">
        <v>167215546</v>
      </c>
      <c r="D12" s="9"/>
      <c r="E12" s="9">
        <v>1109467388908</v>
      </c>
      <c r="F12" s="9"/>
      <c r="G12" s="9">
        <v>1144204110143</v>
      </c>
      <c r="H12" s="9"/>
      <c r="I12" s="9">
        <f t="shared" si="0"/>
        <v>-34736721235</v>
      </c>
      <c r="J12" s="9"/>
      <c r="K12" s="9">
        <v>167215546</v>
      </c>
      <c r="L12" s="9"/>
      <c r="M12" s="9">
        <v>1109467388908</v>
      </c>
      <c r="N12" s="9"/>
      <c r="O12" s="9">
        <v>1652329176038</v>
      </c>
      <c r="P12" s="9"/>
      <c r="Q12" s="9">
        <f t="shared" si="1"/>
        <v>-542861787130</v>
      </c>
      <c r="R12" s="9"/>
      <c r="S12" s="9"/>
      <c r="T12" s="9"/>
      <c r="U12" s="9"/>
      <c r="V12" s="9"/>
      <c r="W12" s="9"/>
      <c r="X12" s="6"/>
      <c r="Y12" s="10"/>
    </row>
    <row r="13" spans="1:25" x14ac:dyDescent="0.55000000000000004">
      <c r="A13" s="1" t="s">
        <v>24</v>
      </c>
      <c r="C13" s="9">
        <v>96415244</v>
      </c>
      <c r="D13" s="9"/>
      <c r="E13" s="9">
        <v>815479241910</v>
      </c>
      <c r="F13" s="9"/>
      <c r="G13" s="9">
        <v>744744035975</v>
      </c>
      <c r="H13" s="9"/>
      <c r="I13" s="9">
        <f t="shared" si="0"/>
        <v>70735205935</v>
      </c>
      <c r="J13" s="9"/>
      <c r="K13" s="9">
        <v>96415244</v>
      </c>
      <c r="L13" s="9"/>
      <c r="M13" s="9">
        <v>815479241910</v>
      </c>
      <c r="N13" s="9"/>
      <c r="O13" s="9">
        <v>915859909759</v>
      </c>
      <c r="P13" s="9"/>
      <c r="Q13" s="9">
        <f t="shared" si="1"/>
        <v>-100380667849</v>
      </c>
      <c r="R13" s="9"/>
      <c r="S13" s="9"/>
      <c r="T13" s="9"/>
      <c r="U13" s="9"/>
      <c r="V13" s="9"/>
      <c r="W13" s="9"/>
      <c r="X13" s="6"/>
      <c r="Y13" s="10"/>
    </row>
    <row r="14" spans="1:25" x14ac:dyDescent="0.55000000000000004">
      <c r="A14" s="1" t="s">
        <v>33</v>
      </c>
      <c r="C14" s="9">
        <v>8800000</v>
      </c>
      <c r="D14" s="9"/>
      <c r="E14" s="9">
        <v>197100636700</v>
      </c>
      <c r="F14" s="9"/>
      <c r="G14" s="9">
        <v>191698449800</v>
      </c>
      <c r="H14" s="9"/>
      <c r="I14" s="9">
        <f t="shared" si="0"/>
        <v>5402186900</v>
      </c>
      <c r="J14" s="9"/>
      <c r="K14" s="9">
        <v>8800000</v>
      </c>
      <c r="L14" s="9"/>
      <c r="M14" s="9">
        <v>197100636700</v>
      </c>
      <c r="N14" s="9"/>
      <c r="O14" s="9">
        <v>181140429800</v>
      </c>
      <c r="P14" s="9"/>
      <c r="Q14" s="9">
        <f t="shared" si="1"/>
        <v>15960206900</v>
      </c>
      <c r="R14" s="9"/>
      <c r="S14" s="9"/>
      <c r="T14" s="9"/>
      <c r="U14" s="9"/>
      <c r="V14" s="9"/>
      <c r="W14" s="9"/>
      <c r="X14" s="6"/>
      <c r="Y14" s="10"/>
    </row>
    <row r="15" spans="1:25" x14ac:dyDescent="0.55000000000000004">
      <c r="A15" s="1" t="s">
        <v>28</v>
      </c>
      <c r="C15" s="9">
        <v>99724606</v>
      </c>
      <c r="D15" s="9"/>
      <c r="E15" s="9">
        <v>979063048207</v>
      </c>
      <c r="F15" s="9"/>
      <c r="G15" s="9">
        <v>969190293494</v>
      </c>
      <c r="H15" s="9"/>
      <c r="I15" s="9">
        <f t="shared" si="0"/>
        <v>9872754713</v>
      </c>
      <c r="J15" s="9"/>
      <c r="K15" s="9">
        <v>99724606</v>
      </c>
      <c r="L15" s="9"/>
      <c r="M15" s="9">
        <v>979063048207</v>
      </c>
      <c r="N15" s="9"/>
      <c r="O15" s="9">
        <v>1022722077800</v>
      </c>
      <c r="P15" s="9"/>
      <c r="Q15" s="9">
        <f t="shared" si="1"/>
        <v>-43659029593</v>
      </c>
      <c r="R15" s="9"/>
      <c r="S15" s="9"/>
      <c r="T15" s="9"/>
      <c r="U15" s="9"/>
      <c r="V15" s="9"/>
      <c r="W15" s="9"/>
      <c r="X15" s="6"/>
      <c r="Y15" s="10"/>
    </row>
    <row r="16" spans="1:25" x14ac:dyDescent="0.55000000000000004">
      <c r="A16" s="1" t="s">
        <v>15</v>
      </c>
      <c r="C16" s="9">
        <v>19156791</v>
      </c>
      <c r="D16" s="9"/>
      <c r="E16" s="9">
        <v>5070638955716</v>
      </c>
      <c r="F16" s="9"/>
      <c r="G16" s="9">
        <v>4709066598838</v>
      </c>
      <c r="H16" s="9"/>
      <c r="I16" s="9">
        <f t="shared" si="0"/>
        <v>361572356878</v>
      </c>
      <c r="J16" s="9"/>
      <c r="K16" s="9">
        <v>19156791</v>
      </c>
      <c r="L16" s="9"/>
      <c r="M16" s="9">
        <v>5070638955716</v>
      </c>
      <c r="N16" s="9"/>
      <c r="O16" s="9">
        <v>4655441852524</v>
      </c>
      <c r="P16" s="9"/>
      <c r="Q16" s="9">
        <f t="shared" si="1"/>
        <v>415197103192</v>
      </c>
      <c r="R16" s="9"/>
      <c r="S16" s="9"/>
      <c r="T16" s="9"/>
      <c r="U16" s="9"/>
      <c r="V16" s="9"/>
      <c r="W16" s="9"/>
      <c r="X16" s="6"/>
      <c r="Y16" s="10"/>
    </row>
    <row r="17" spans="1:25" x14ac:dyDescent="0.55000000000000004">
      <c r="A17" s="1" t="s">
        <v>31</v>
      </c>
      <c r="C17" s="9">
        <v>53600000</v>
      </c>
      <c r="D17" s="9"/>
      <c r="E17" s="9">
        <v>969120655800</v>
      </c>
      <c r="F17" s="9"/>
      <c r="G17" s="9">
        <v>951392980367</v>
      </c>
      <c r="H17" s="9"/>
      <c r="I17" s="9">
        <f t="shared" si="0"/>
        <v>17727675433</v>
      </c>
      <c r="J17" s="9"/>
      <c r="K17" s="9">
        <v>53600000</v>
      </c>
      <c r="L17" s="9"/>
      <c r="M17" s="9">
        <v>969120655800</v>
      </c>
      <c r="N17" s="9"/>
      <c r="O17" s="9">
        <v>891522408201</v>
      </c>
      <c r="P17" s="9"/>
      <c r="Q17" s="9">
        <f t="shared" si="1"/>
        <v>77598247599</v>
      </c>
      <c r="R17" s="9"/>
      <c r="S17" s="9"/>
      <c r="T17" s="9"/>
      <c r="U17" s="9"/>
      <c r="V17" s="9"/>
      <c r="W17" s="9"/>
      <c r="X17" s="6"/>
      <c r="Y17" s="10"/>
    </row>
    <row r="18" spans="1:25" x14ac:dyDescent="0.55000000000000004">
      <c r="A18" s="1" t="s">
        <v>17</v>
      </c>
      <c r="C18" s="9">
        <v>573617794</v>
      </c>
      <c r="D18" s="9"/>
      <c r="E18" s="9">
        <v>1270170967360</v>
      </c>
      <c r="F18" s="9"/>
      <c r="G18" s="9">
        <v>1334080622021</v>
      </c>
      <c r="H18" s="9"/>
      <c r="I18" s="9">
        <f t="shared" si="0"/>
        <v>-63909654661</v>
      </c>
      <c r="J18" s="9"/>
      <c r="K18" s="9">
        <v>573617794</v>
      </c>
      <c r="L18" s="9"/>
      <c r="M18" s="9">
        <v>1270170967360</v>
      </c>
      <c r="N18" s="9"/>
      <c r="O18" s="9">
        <v>1418117232316</v>
      </c>
      <c r="P18" s="9"/>
      <c r="Q18" s="9">
        <f t="shared" si="1"/>
        <v>-147946264956</v>
      </c>
      <c r="R18" s="9"/>
      <c r="S18" s="9"/>
      <c r="T18" s="9"/>
      <c r="U18" s="9"/>
      <c r="V18" s="9"/>
      <c r="W18" s="9"/>
      <c r="X18" s="6"/>
      <c r="Y18" s="10"/>
    </row>
    <row r="19" spans="1:25" x14ac:dyDescent="0.55000000000000004">
      <c r="A19" s="1" t="s">
        <v>29</v>
      </c>
      <c r="C19" s="9">
        <v>30426653</v>
      </c>
      <c r="D19" s="9"/>
      <c r="E19" s="9">
        <v>250656075760</v>
      </c>
      <c r="F19" s="9"/>
      <c r="G19" s="9">
        <v>227219277086</v>
      </c>
      <c r="H19" s="9"/>
      <c r="I19" s="9">
        <f t="shared" si="0"/>
        <v>23436798674</v>
      </c>
      <c r="J19" s="9"/>
      <c r="K19" s="9">
        <v>30426653</v>
      </c>
      <c r="L19" s="9"/>
      <c r="M19" s="9">
        <v>250656075760</v>
      </c>
      <c r="N19" s="9"/>
      <c r="O19" s="9">
        <v>257424330546</v>
      </c>
      <c r="P19" s="9"/>
      <c r="Q19" s="9">
        <f t="shared" si="1"/>
        <v>-6768254786</v>
      </c>
      <c r="R19" s="9"/>
      <c r="S19" s="9"/>
      <c r="T19" s="9"/>
      <c r="U19" s="9"/>
      <c r="V19" s="9"/>
      <c r="W19" s="9"/>
      <c r="X19" s="6"/>
      <c r="Y19" s="10"/>
    </row>
    <row r="20" spans="1:25" x14ac:dyDescent="0.55000000000000004">
      <c r="A20" s="1" t="s">
        <v>26</v>
      </c>
      <c r="C20" s="9">
        <v>91638464</v>
      </c>
      <c r="D20" s="9"/>
      <c r="E20" s="9">
        <v>1555926413803</v>
      </c>
      <c r="F20" s="9"/>
      <c r="G20" s="9">
        <v>1187515552622</v>
      </c>
      <c r="H20" s="9"/>
      <c r="I20" s="9">
        <f t="shared" si="0"/>
        <v>368410861181</v>
      </c>
      <c r="J20" s="9"/>
      <c r="K20" s="9">
        <v>91638464</v>
      </c>
      <c r="L20" s="9"/>
      <c r="M20" s="9">
        <v>1555926413803</v>
      </c>
      <c r="N20" s="9"/>
      <c r="O20" s="9">
        <v>1970949388425</v>
      </c>
      <c r="P20" s="9"/>
      <c r="Q20" s="9">
        <f t="shared" si="1"/>
        <v>-415022974622</v>
      </c>
      <c r="R20" s="9"/>
      <c r="S20" s="9"/>
      <c r="T20" s="9"/>
      <c r="U20" s="9"/>
      <c r="V20" s="9"/>
      <c r="W20" s="9"/>
      <c r="X20" s="6"/>
      <c r="Y20" s="10"/>
    </row>
    <row r="21" spans="1:25" x14ac:dyDescent="0.55000000000000004">
      <c r="A21" s="1" t="s">
        <v>25</v>
      </c>
      <c r="C21" s="9">
        <v>107004399</v>
      </c>
      <c r="D21" s="9"/>
      <c r="E21" s="9">
        <v>2006925767140</v>
      </c>
      <c r="F21" s="9"/>
      <c r="G21" s="9">
        <v>1963038305939</v>
      </c>
      <c r="H21" s="9"/>
      <c r="I21" s="9">
        <f t="shared" si="0"/>
        <v>43887461201</v>
      </c>
      <c r="J21" s="9"/>
      <c r="K21" s="9">
        <v>107004399</v>
      </c>
      <c r="L21" s="9"/>
      <c r="M21" s="9">
        <v>2006925767140</v>
      </c>
      <c r="N21" s="9"/>
      <c r="O21" s="9">
        <v>2185529242448</v>
      </c>
      <c r="P21" s="9"/>
      <c r="Q21" s="9">
        <f t="shared" si="1"/>
        <v>-178603475308</v>
      </c>
      <c r="R21" s="9"/>
      <c r="S21" s="9"/>
      <c r="T21" s="9"/>
      <c r="U21" s="9"/>
      <c r="V21" s="9"/>
      <c r="W21" s="9"/>
      <c r="X21" s="6"/>
      <c r="Y21" s="10"/>
    </row>
    <row r="22" spans="1:25" x14ac:dyDescent="0.55000000000000004">
      <c r="A22" s="1" t="s">
        <v>32</v>
      </c>
      <c r="C22" s="9">
        <v>27500000</v>
      </c>
      <c r="D22" s="9"/>
      <c r="E22" s="9">
        <v>942770697343</v>
      </c>
      <c r="F22" s="9"/>
      <c r="G22" s="9">
        <v>921026475153</v>
      </c>
      <c r="H22" s="9"/>
      <c r="I22" s="9">
        <f t="shared" si="0"/>
        <v>21744222190</v>
      </c>
      <c r="J22" s="9"/>
      <c r="K22" s="9">
        <v>27500000</v>
      </c>
      <c r="L22" s="9"/>
      <c r="M22" s="9">
        <v>942770697343</v>
      </c>
      <c r="N22" s="9"/>
      <c r="O22" s="9">
        <v>869936856255</v>
      </c>
      <c r="P22" s="9"/>
      <c r="Q22" s="9">
        <f t="shared" si="1"/>
        <v>72833841088</v>
      </c>
      <c r="R22" s="9"/>
      <c r="S22" s="9"/>
      <c r="T22" s="9"/>
      <c r="U22" s="9"/>
      <c r="V22" s="9"/>
      <c r="W22" s="9"/>
      <c r="X22" s="6"/>
      <c r="Y22" s="10"/>
    </row>
    <row r="23" spans="1:25" x14ac:dyDescent="0.55000000000000004">
      <c r="A23" s="1" t="s">
        <v>34</v>
      </c>
      <c r="C23" s="9">
        <v>228048462</v>
      </c>
      <c r="D23" s="9"/>
      <c r="E23" s="9">
        <v>9787237485003</v>
      </c>
      <c r="F23" s="9"/>
      <c r="G23" s="9">
        <v>9301007643956</v>
      </c>
      <c r="H23" s="9"/>
      <c r="I23" s="9">
        <f t="shared" si="0"/>
        <v>486229841047</v>
      </c>
      <c r="J23" s="9"/>
      <c r="K23" s="9">
        <v>228048462</v>
      </c>
      <c r="L23" s="9"/>
      <c r="M23" s="9">
        <v>9787237485003</v>
      </c>
      <c r="N23" s="9"/>
      <c r="O23" s="9">
        <v>11479389214187</v>
      </c>
      <c r="P23" s="9"/>
      <c r="Q23" s="9">
        <f t="shared" si="1"/>
        <v>-1692151729184</v>
      </c>
      <c r="R23" s="9"/>
      <c r="S23" s="9"/>
      <c r="T23" s="9"/>
      <c r="U23" s="9"/>
      <c r="V23" s="9"/>
      <c r="W23" s="9"/>
      <c r="X23" s="6"/>
      <c r="Y23" s="10"/>
    </row>
    <row r="24" spans="1:25" x14ac:dyDescent="0.55000000000000004">
      <c r="A24" s="1" t="s">
        <v>23</v>
      </c>
      <c r="C24" s="9">
        <v>196253606</v>
      </c>
      <c r="D24" s="9"/>
      <c r="E24" s="9">
        <v>2085680365019</v>
      </c>
      <c r="F24" s="9"/>
      <c r="G24" s="9">
        <v>1952378614461</v>
      </c>
      <c r="H24" s="9"/>
      <c r="I24" s="9">
        <f t="shared" si="0"/>
        <v>133301750558</v>
      </c>
      <c r="J24" s="9"/>
      <c r="K24" s="9">
        <v>196253606</v>
      </c>
      <c r="L24" s="9"/>
      <c r="M24" s="9">
        <v>2085680365019</v>
      </c>
      <c r="N24" s="9"/>
      <c r="O24" s="9">
        <v>2422559227960</v>
      </c>
      <c r="P24" s="9"/>
      <c r="Q24" s="9">
        <f t="shared" si="1"/>
        <v>-336878862941</v>
      </c>
      <c r="R24" s="9"/>
      <c r="S24" s="9"/>
      <c r="T24" s="9"/>
      <c r="U24" s="9"/>
      <c r="V24" s="9"/>
      <c r="W24" s="9"/>
      <c r="X24" s="6"/>
      <c r="Y24" s="10"/>
    </row>
    <row r="25" spans="1:25" x14ac:dyDescent="0.55000000000000004">
      <c r="A25" s="1" t="s">
        <v>18</v>
      </c>
      <c r="C25" s="9">
        <v>82963632</v>
      </c>
      <c r="D25" s="9"/>
      <c r="E25" s="9">
        <v>1410046778335</v>
      </c>
      <c r="F25" s="9"/>
      <c r="G25" s="9">
        <v>1326848146078</v>
      </c>
      <c r="H25" s="9"/>
      <c r="I25" s="9">
        <f t="shared" si="0"/>
        <v>83198632257</v>
      </c>
      <c r="J25" s="9"/>
      <c r="K25" s="9">
        <v>82963632</v>
      </c>
      <c r="L25" s="9"/>
      <c r="M25" s="9">
        <v>1410046778335</v>
      </c>
      <c r="N25" s="9"/>
      <c r="O25" s="9">
        <v>1537090481902</v>
      </c>
      <c r="P25" s="9"/>
      <c r="Q25" s="9">
        <f t="shared" si="1"/>
        <v>-127043703567</v>
      </c>
      <c r="R25" s="9"/>
      <c r="S25" s="9"/>
      <c r="T25" s="9"/>
      <c r="U25" s="9"/>
      <c r="V25" s="9"/>
      <c r="W25" s="9"/>
      <c r="X25" s="6"/>
      <c r="Y25" s="10"/>
    </row>
    <row r="26" spans="1:25" x14ac:dyDescent="0.55000000000000004">
      <c r="A26" s="1" t="s">
        <v>78</v>
      </c>
      <c r="C26" s="9">
        <v>9335</v>
      </c>
      <c r="D26" s="9"/>
      <c r="E26" s="9">
        <v>9239563269</v>
      </c>
      <c r="F26" s="9"/>
      <c r="G26" s="9">
        <v>9239563269</v>
      </c>
      <c r="H26" s="9"/>
      <c r="I26" s="9">
        <f t="shared" si="0"/>
        <v>0</v>
      </c>
      <c r="J26" s="9"/>
      <c r="K26" s="9">
        <v>9335</v>
      </c>
      <c r="L26" s="9"/>
      <c r="M26" s="9">
        <v>9239563269</v>
      </c>
      <c r="N26" s="9"/>
      <c r="O26" s="9">
        <v>9239563269</v>
      </c>
      <c r="P26" s="9"/>
      <c r="Q26" s="9">
        <f t="shared" si="1"/>
        <v>0</v>
      </c>
      <c r="R26" s="9"/>
      <c r="S26" s="9"/>
      <c r="T26" s="9"/>
      <c r="U26" s="9"/>
      <c r="V26" s="9"/>
      <c r="W26" s="9"/>
      <c r="X26" s="6"/>
      <c r="Y26" s="10"/>
    </row>
    <row r="27" spans="1:25" x14ac:dyDescent="0.55000000000000004">
      <c r="A27" s="1" t="s">
        <v>81</v>
      </c>
      <c r="C27" s="9">
        <v>20000</v>
      </c>
      <c r="D27" s="9"/>
      <c r="E27" s="9">
        <v>18397332000</v>
      </c>
      <c r="F27" s="9"/>
      <c r="G27" s="9">
        <v>18397332000</v>
      </c>
      <c r="H27" s="9"/>
      <c r="I27" s="9">
        <f t="shared" si="0"/>
        <v>0</v>
      </c>
      <c r="J27" s="9"/>
      <c r="K27" s="9">
        <v>20000</v>
      </c>
      <c r="L27" s="9"/>
      <c r="M27" s="9">
        <v>18397332000</v>
      </c>
      <c r="N27" s="9"/>
      <c r="O27" s="9">
        <v>18397332000</v>
      </c>
      <c r="P27" s="9"/>
      <c r="Q27" s="9">
        <f t="shared" si="1"/>
        <v>0</v>
      </c>
      <c r="R27" s="9"/>
      <c r="S27" s="9"/>
      <c r="T27" s="9"/>
      <c r="U27" s="9"/>
      <c r="V27" s="9"/>
      <c r="W27" s="9"/>
      <c r="X27" s="6"/>
      <c r="Y27" s="10"/>
    </row>
    <row r="28" spans="1:25" x14ac:dyDescent="0.55000000000000004">
      <c r="A28" s="1" t="s">
        <v>84</v>
      </c>
      <c r="C28" s="9">
        <v>5000</v>
      </c>
      <c r="D28" s="9"/>
      <c r="E28" s="9">
        <v>4996375000</v>
      </c>
      <c r="F28" s="9"/>
      <c r="G28" s="9">
        <v>4996375000</v>
      </c>
      <c r="H28" s="9"/>
      <c r="I28" s="9">
        <f t="shared" si="0"/>
        <v>0</v>
      </c>
      <c r="J28" s="9"/>
      <c r="K28" s="9">
        <v>5000</v>
      </c>
      <c r="L28" s="9"/>
      <c r="M28" s="9">
        <v>4996375000</v>
      </c>
      <c r="N28" s="9"/>
      <c r="O28" s="9">
        <v>4996375000</v>
      </c>
      <c r="P28" s="9"/>
      <c r="Q28" s="9">
        <f t="shared" si="1"/>
        <v>0</v>
      </c>
      <c r="R28" s="9"/>
      <c r="S28" s="9"/>
      <c r="T28" s="9"/>
      <c r="U28" s="9"/>
      <c r="V28" s="9"/>
      <c r="W28" s="9"/>
      <c r="X28" s="6"/>
      <c r="Y28" s="10"/>
    </row>
    <row r="29" spans="1:25" x14ac:dyDescent="0.55000000000000004">
      <c r="A29" s="1" t="s">
        <v>45</v>
      </c>
      <c r="C29" s="9">
        <v>134150</v>
      </c>
      <c r="D29" s="9"/>
      <c r="E29" s="9">
        <v>683499562737</v>
      </c>
      <c r="F29" s="9"/>
      <c r="G29" s="9">
        <v>673446789918</v>
      </c>
      <c r="H29" s="9"/>
      <c r="I29" s="9">
        <f t="shared" si="0"/>
        <v>10052772819</v>
      </c>
      <c r="J29" s="9"/>
      <c r="K29" s="9">
        <v>134150</v>
      </c>
      <c r="L29" s="9"/>
      <c r="M29" s="9">
        <v>683499562737</v>
      </c>
      <c r="N29" s="9"/>
      <c r="O29" s="9">
        <v>653341244278</v>
      </c>
      <c r="P29" s="9"/>
      <c r="Q29" s="9">
        <f t="shared" si="1"/>
        <v>30158318459</v>
      </c>
      <c r="R29" s="9"/>
      <c r="S29" s="9"/>
      <c r="T29" s="9"/>
      <c r="U29" s="9"/>
      <c r="V29" s="9"/>
      <c r="W29" s="9"/>
      <c r="X29" s="6"/>
      <c r="Y29" s="10"/>
    </row>
    <row r="30" spans="1:25" x14ac:dyDescent="0.55000000000000004">
      <c r="A30" s="1" t="s">
        <v>88</v>
      </c>
      <c r="C30" s="9">
        <v>200000</v>
      </c>
      <c r="D30" s="9"/>
      <c r="E30" s="9">
        <v>199855000000</v>
      </c>
      <c r="F30" s="9"/>
      <c r="G30" s="9">
        <v>199855000000</v>
      </c>
      <c r="H30" s="9"/>
      <c r="I30" s="9">
        <f t="shared" si="0"/>
        <v>0</v>
      </c>
      <c r="J30" s="9"/>
      <c r="K30" s="9">
        <v>200000</v>
      </c>
      <c r="L30" s="9"/>
      <c r="M30" s="9">
        <v>199855000000</v>
      </c>
      <c r="N30" s="9"/>
      <c r="O30" s="9">
        <v>199855000000</v>
      </c>
      <c r="P30" s="9"/>
      <c r="Q30" s="9">
        <f t="shared" si="1"/>
        <v>0</v>
      </c>
      <c r="R30" s="9"/>
      <c r="S30" s="9"/>
      <c r="T30" s="9"/>
      <c r="U30" s="9"/>
      <c r="V30" s="9"/>
      <c r="W30" s="9"/>
      <c r="X30" s="6"/>
      <c r="Y30" s="10"/>
    </row>
    <row r="31" spans="1:25" x14ac:dyDescent="0.55000000000000004">
      <c r="A31" s="1" t="s">
        <v>49</v>
      </c>
      <c r="C31" s="9">
        <v>3772</v>
      </c>
      <c r="D31" s="9"/>
      <c r="E31" s="9">
        <v>12308144315</v>
      </c>
      <c r="F31" s="9"/>
      <c r="G31" s="9">
        <v>12079608959</v>
      </c>
      <c r="H31" s="9"/>
      <c r="I31" s="9">
        <f t="shared" si="0"/>
        <v>228535356</v>
      </c>
      <c r="J31" s="9"/>
      <c r="K31" s="9">
        <v>3772</v>
      </c>
      <c r="L31" s="9"/>
      <c r="M31" s="9">
        <v>12308144315</v>
      </c>
      <c r="N31" s="9"/>
      <c r="O31" s="9">
        <v>11622538246</v>
      </c>
      <c r="P31" s="9"/>
      <c r="Q31" s="9">
        <f t="shared" si="1"/>
        <v>685606069</v>
      </c>
      <c r="R31" s="9"/>
      <c r="S31" s="9"/>
      <c r="T31" s="9"/>
      <c r="U31" s="9"/>
      <c r="V31" s="9"/>
      <c r="W31" s="9"/>
      <c r="X31" s="6"/>
      <c r="Y31" s="10"/>
    </row>
    <row r="32" spans="1:25" x14ac:dyDescent="0.55000000000000004">
      <c r="A32" s="1" t="s">
        <v>92</v>
      </c>
      <c r="C32" s="9">
        <v>5000</v>
      </c>
      <c r="D32" s="9"/>
      <c r="E32" s="9">
        <v>4999275000</v>
      </c>
      <c r="F32" s="9"/>
      <c r="G32" s="9">
        <v>4999275000</v>
      </c>
      <c r="H32" s="9"/>
      <c r="I32" s="9">
        <f t="shared" si="0"/>
        <v>0</v>
      </c>
      <c r="J32" s="9"/>
      <c r="K32" s="9">
        <v>5000</v>
      </c>
      <c r="L32" s="9"/>
      <c r="M32" s="9">
        <v>4999275000</v>
      </c>
      <c r="N32" s="9"/>
      <c r="O32" s="9">
        <v>4999275000</v>
      </c>
      <c r="P32" s="9"/>
      <c r="Q32" s="9">
        <f t="shared" si="1"/>
        <v>0</v>
      </c>
      <c r="R32" s="9"/>
      <c r="S32" s="9"/>
      <c r="T32" s="9"/>
      <c r="U32" s="9"/>
      <c r="V32" s="9"/>
      <c r="W32" s="9"/>
      <c r="X32" s="6"/>
      <c r="Y32" s="10"/>
    </row>
    <row r="33" spans="1:25" x14ac:dyDescent="0.55000000000000004">
      <c r="A33" s="1" t="s">
        <v>95</v>
      </c>
      <c r="C33" s="9">
        <v>3183</v>
      </c>
      <c r="D33" s="9"/>
      <c r="E33" s="9">
        <v>3214360667</v>
      </c>
      <c r="F33" s="9"/>
      <c r="G33" s="9">
        <v>3214360668</v>
      </c>
      <c r="H33" s="9"/>
      <c r="I33" s="9">
        <f t="shared" si="0"/>
        <v>-1</v>
      </c>
      <c r="J33" s="9"/>
      <c r="K33" s="9">
        <v>3183</v>
      </c>
      <c r="L33" s="9"/>
      <c r="M33" s="9">
        <v>3214360667</v>
      </c>
      <c r="N33" s="9"/>
      <c r="O33" s="9">
        <v>3214360668</v>
      </c>
      <c r="P33" s="9"/>
      <c r="Q33" s="9">
        <f t="shared" si="1"/>
        <v>-1</v>
      </c>
      <c r="R33" s="9"/>
      <c r="S33" s="9"/>
      <c r="T33" s="9"/>
      <c r="U33" s="9"/>
      <c r="V33" s="9"/>
      <c r="W33" s="9"/>
      <c r="X33" s="6"/>
      <c r="Y33" s="10"/>
    </row>
    <row r="34" spans="1:25" x14ac:dyDescent="0.55000000000000004">
      <c r="A34" s="1" t="s">
        <v>53</v>
      </c>
      <c r="C34" s="9">
        <v>33370</v>
      </c>
      <c r="D34" s="9"/>
      <c r="E34" s="9">
        <v>59676155793</v>
      </c>
      <c r="F34" s="9"/>
      <c r="G34" s="9">
        <v>58533891285</v>
      </c>
      <c r="H34" s="9"/>
      <c r="I34" s="9">
        <f t="shared" si="0"/>
        <v>1142264508</v>
      </c>
      <c r="J34" s="9"/>
      <c r="K34" s="9">
        <v>33370</v>
      </c>
      <c r="L34" s="9"/>
      <c r="M34" s="9">
        <v>59676155793</v>
      </c>
      <c r="N34" s="9"/>
      <c r="O34" s="9">
        <v>56249362271</v>
      </c>
      <c r="P34" s="9"/>
      <c r="Q34" s="9">
        <f t="shared" si="1"/>
        <v>3426793522</v>
      </c>
      <c r="R34" s="9"/>
      <c r="S34" s="9"/>
      <c r="T34" s="9"/>
      <c r="U34" s="9"/>
      <c r="V34" s="9"/>
      <c r="W34" s="9"/>
      <c r="X34" s="6"/>
      <c r="Y34" s="10"/>
    </row>
    <row r="35" spans="1:25" x14ac:dyDescent="0.55000000000000004">
      <c r="A35" s="1" t="s">
        <v>57</v>
      </c>
      <c r="C35" s="9">
        <v>23908</v>
      </c>
      <c r="D35" s="9"/>
      <c r="E35" s="9">
        <v>35728942408</v>
      </c>
      <c r="F35" s="9"/>
      <c r="G35" s="9">
        <v>35043359538</v>
      </c>
      <c r="H35" s="9"/>
      <c r="I35" s="9">
        <f t="shared" si="0"/>
        <v>685582870</v>
      </c>
      <c r="J35" s="9"/>
      <c r="K35" s="9">
        <v>23908</v>
      </c>
      <c r="L35" s="9"/>
      <c r="M35" s="9">
        <v>35728942408</v>
      </c>
      <c r="N35" s="9"/>
      <c r="O35" s="9">
        <v>33672193798</v>
      </c>
      <c r="P35" s="9"/>
      <c r="Q35" s="9">
        <f t="shared" si="1"/>
        <v>2056748610</v>
      </c>
      <c r="R35" s="9"/>
      <c r="S35" s="9"/>
      <c r="T35" s="9"/>
      <c r="U35" s="9"/>
      <c r="V35" s="9"/>
      <c r="W35" s="9"/>
      <c r="X35" s="6"/>
      <c r="Y35" s="10"/>
    </row>
    <row r="36" spans="1:25" x14ac:dyDescent="0.55000000000000004">
      <c r="A36" s="1" t="s">
        <v>60</v>
      </c>
      <c r="C36" s="9">
        <v>25461</v>
      </c>
      <c r="D36" s="9"/>
      <c r="E36" s="9">
        <v>35771565918</v>
      </c>
      <c r="F36" s="9"/>
      <c r="G36" s="9">
        <v>35035265943</v>
      </c>
      <c r="H36" s="9"/>
      <c r="I36" s="9">
        <f t="shared" si="0"/>
        <v>736299975</v>
      </c>
      <c r="J36" s="9"/>
      <c r="K36" s="9">
        <v>25461</v>
      </c>
      <c r="L36" s="9"/>
      <c r="M36" s="9">
        <v>35771565918</v>
      </c>
      <c r="N36" s="9"/>
      <c r="O36" s="9">
        <v>33562665991</v>
      </c>
      <c r="P36" s="9"/>
      <c r="Q36" s="9">
        <f t="shared" si="1"/>
        <v>2208899927</v>
      </c>
      <c r="R36" s="9"/>
      <c r="S36" s="9"/>
      <c r="T36" s="9"/>
      <c r="U36" s="9"/>
      <c r="V36" s="9"/>
      <c r="W36" s="9"/>
      <c r="X36" s="6"/>
      <c r="Y36" s="10"/>
    </row>
    <row r="37" spans="1:25" x14ac:dyDescent="0.55000000000000004">
      <c r="A37" s="1" t="s">
        <v>63</v>
      </c>
      <c r="C37" s="9">
        <v>10554</v>
      </c>
      <c r="D37" s="9"/>
      <c r="E37" s="9">
        <v>36241592285</v>
      </c>
      <c r="F37" s="9"/>
      <c r="G37" s="9">
        <v>35511647462</v>
      </c>
      <c r="H37" s="9"/>
      <c r="I37" s="9">
        <f t="shared" si="0"/>
        <v>729944823</v>
      </c>
      <c r="J37" s="9"/>
      <c r="K37" s="9">
        <v>10554</v>
      </c>
      <c r="L37" s="9"/>
      <c r="M37" s="9">
        <v>36241592285</v>
      </c>
      <c r="N37" s="9"/>
      <c r="O37" s="9">
        <v>34051757816</v>
      </c>
      <c r="P37" s="9"/>
      <c r="Q37" s="9">
        <f t="shared" si="1"/>
        <v>2189834469</v>
      </c>
      <c r="R37" s="9"/>
      <c r="S37" s="9"/>
      <c r="T37" s="9"/>
      <c r="U37" s="9"/>
      <c r="V37" s="9"/>
      <c r="W37" s="9"/>
      <c r="X37" s="6"/>
      <c r="Y37" s="10"/>
    </row>
    <row r="38" spans="1:25" x14ac:dyDescent="0.55000000000000004">
      <c r="A38" s="1" t="s">
        <v>66</v>
      </c>
      <c r="C38" s="9">
        <v>64797</v>
      </c>
      <c r="D38" s="9"/>
      <c r="E38" s="9">
        <v>116310797117</v>
      </c>
      <c r="F38" s="9"/>
      <c r="G38" s="9">
        <v>114413289183</v>
      </c>
      <c r="H38" s="9"/>
      <c r="I38" s="9">
        <f t="shared" si="0"/>
        <v>1897507934</v>
      </c>
      <c r="J38" s="9"/>
      <c r="K38" s="9">
        <v>64797</v>
      </c>
      <c r="L38" s="9"/>
      <c r="M38" s="9">
        <v>116310797117</v>
      </c>
      <c r="N38" s="9"/>
      <c r="O38" s="9">
        <v>109458606850</v>
      </c>
      <c r="P38" s="9"/>
      <c r="Q38" s="9">
        <f t="shared" si="1"/>
        <v>6852190267</v>
      </c>
      <c r="R38" s="9"/>
      <c r="S38" s="9"/>
      <c r="T38" s="9"/>
      <c r="U38" s="9"/>
      <c r="V38" s="9"/>
      <c r="W38" s="9"/>
      <c r="X38" s="6"/>
      <c r="Y38" s="10"/>
    </row>
    <row r="39" spans="1:25" x14ac:dyDescent="0.55000000000000004">
      <c r="A39" s="1" t="s">
        <v>70</v>
      </c>
      <c r="C39" s="9">
        <v>4649</v>
      </c>
      <c r="D39" s="9"/>
      <c r="E39" s="9">
        <v>22742795552</v>
      </c>
      <c r="F39" s="9"/>
      <c r="G39" s="9">
        <v>22319610281</v>
      </c>
      <c r="H39" s="9"/>
      <c r="I39" s="9">
        <f t="shared" si="0"/>
        <v>423185271</v>
      </c>
      <c r="J39" s="9"/>
      <c r="K39" s="9">
        <v>4649</v>
      </c>
      <c r="L39" s="9"/>
      <c r="M39" s="9">
        <v>22742795552</v>
      </c>
      <c r="N39" s="9"/>
      <c r="O39" s="9">
        <v>21473239738</v>
      </c>
      <c r="P39" s="9"/>
      <c r="Q39" s="9">
        <f t="shared" si="1"/>
        <v>1269555814</v>
      </c>
      <c r="R39" s="9"/>
      <c r="S39" s="9"/>
      <c r="T39" s="9"/>
      <c r="U39" s="9"/>
      <c r="V39" s="9"/>
      <c r="W39" s="9"/>
      <c r="X39" s="6"/>
      <c r="Y39" s="10"/>
    </row>
    <row r="40" spans="1:25" x14ac:dyDescent="0.55000000000000004">
      <c r="A40" s="1" t="s">
        <v>74</v>
      </c>
      <c r="C40" s="9">
        <v>14500</v>
      </c>
      <c r="D40" s="9"/>
      <c r="E40" s="9">
        <v>67877547725</v>
      </c>
      <c r="F40" s="9"/>
      <c r="G40" s="9">
        <v>66646947648</v>
      </c>
      <c r="H40" s="9"/>
      <c r="I40" s="9">
        <f t="shared" si="0"/>
        <v>1230600077</v>
      </c>
      <c r="J40" s="9"/>
      <c r="K40" s="9">
        <v>14500</v>
      </c>
      <c r="L40" s="9"/>
      <c r="M40" s="9">
        <v>67877547725</v>
      </c>
      <c r="N40" s="9"/>
      <c r="O40" s="9">
        <v>64185747496</v>
      </c>
      <c r="P40" s="9"/>
      <c r="Q40" s="9">
        <f t="shared" si="1"/>
        <v>3691800229</v>
      </c>
      <c r="R40" s="9"/>
      <c r="S40" s="9"/>
      <c r="T40" s="9"/>
      <c r="U40" s="9"/>
      <c r="V40" s="9"/>
      <c r="W40" s="9"/>
      <c r="X40" s="6"/>
      <c r="Y40" s="10"/>
    </row>
    <row r="41" spans="1:25" x14ac:dyDescent="0.55000000000000004">
      <c r="A41" s="1" t="s">
        <v>98</v>
      </c>
      <c r="C41" s="9">
        <v>10000</v>
      </c>
      <c r="D41" s="9"/>
      <c r="E41" s="9">
        <v>9899564355</v>
      </c>
      <c r="F41" s="9"/>
      <c r="G41" s="9">
        <v>9998521163</v>
      </c>
      <c r="H41" s="9"/>
      <c r="I41" s="9">
        <f t="shared" si="0"/>
        <v>-98956808</v>
      </c>
      <c r="J41" s="9"/>
      <c r="K41" s="9">
        <v>10000</v>
      </c>
      <c r="L41" s="9"/>
      <c r="M41" s="9">
        <v>9899564355</v>
      </c>
      <c r="N41" s="9"/>
      <c r="O41" s="9">
        <v>9998521163</v>
      </c>
      <c r="P41" s="9"/>
      <c r="Q41" s="9">
        <f t="shared" si="1"/>
        <v>-98956808</v>
      </c>
      <c r="R41" s="9"/>
      <c r="S41" s="9"/>
      <c r="T41" s="9"/>
      <c r="U41" s="9"/>
      <c r="V41" s="9"/>
      <c r="W41" s="9"/>
      <c r="X41" s="6"/>
      <c r="Y41" s="10"/>
    </row>
    <row r="42" spans="1:25" x14ac:dyDescent="0.55000000000000004">
      <c r="A42" s="1" t="s">
        <v>101</v>
      </c>
      <c r="C42" s="9">
        <v>100000</v>
      </c>
      <c r="D42" s="9"/>
      <c r="E42" s="9">
        <v>99927500000</v>
      </c>
      <c r="F42" s="9"/>
      <c r="G42" s="9">
        <v>99927500000</v>
      </c>
      <c r="H42" s="9"/>
      <c r="I42" s="9">
        <f t="shared" si="0"/>
        <v>0</v>
      </c>
      <c r="J42" s="9"/>
      <c r="K42" s="9">
        <v>100000</v>
      </c>
      <c r="L42" s="9"/>
      <c r="M42" s="9">
        <v>99927500000</v>
      </c>
      <c r="N42" s="9"/>
      <c r="O42" s="9">
        <v>99927500000</v>
      </c>
      <c r="P42" s="9"/>
      <c r="Q42" s="9">
        <f t="shared" si="1"/>
        <v>0</v>
      </c>
      <c r="R42" s="9"/>
      <c r="S42" s="9"/>
      <c r="T42" s="9"/>
      <c r="U42" s="9"/>
      <c r="V42" s="9"/>
      <c r="W42" s="9"/>
      <c r="X42" s="6"/>
      <c r="Y42" s="10"/>
    </row>
    <row r="43" spans="1:25" ht="24.75" thickBot="1" x14ac:dyDescent="0.6">
      <c r="A43" s="1" t="s">
        <v>35</v>
      </c>
      <c r="C43" s="9" t="s">
        <v>35</v>
      </c>
      <c r="D43" s="9"/>
      <c r="E43" s="16">
        <f>SUM(E8:E42)</f>
        <v>37092679265015</v>
      </c>
      <c r="F43" s="9"/>
      <c r="G43" s="16">
        <f>SUM(G8:G42)</f>
        <v>35384323757587</v>
      </c>
      <c r="H43" s="9"/>
      <c r="I43" s="16">
        <f>SUM(I8:I42)</f>
        <v>1708355507428</v>
      </c>
      <c r="J43" s="9"/>
      <c r="K43" s="9" t="s">
        <v>35</v>
      </c>
      <c r="L43" s="9"/>
      <c r="M43" s="16">
        <f>SUM(M8:M42)</f>
        <v>37092679265015</v>
      </c>
      <c r="N43" s="9"/>
      <c r="O43" s="16">
        <f>SUM(O8:O42)</f>
        <v>40180674277658</v>
      </c>
      <c r="P43" s="9"/>
      <c r="Q43" s="16">
        <f>SUM(Q8:Q42)</f>
        <v>-3087995012643</v>
      </c>
      <c r="R43" s="9"/>
      <c r="S43" s="9"/>
      <c r="T43" s="9"/>
      <c r="U43" s="9"/>
      <c r="V43" s="9"/>
      <c r="W43" s="9"/>
      <c r="X43" s="6"/>
      <c r="Y43" s="10"/>
    </row>
    <row r="44" spans="1:25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31"/>
  <sheetViews>
    <sheetView rightToLeft="1" topLeftCell="A16" workbookViewId="0">
      <selection activeCell="I24" sqref="I24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25" ht="24.75" x14ac:dyDescent="0.55000000000000004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25" ht="24.75" x14ac:dyDescent="0.55000000000000004">
      <c r="A3" s="29" t="s">
        <v>198</v>
      </c>
      <c r="B3" s="29" t="s">
        <v>198</v>
      </c>
      <c r="C3" s="29" t="s">
        <v>198</v>
      </c>
      <c r="D3" s="29" t="s">
        <v>198</v>
      </c>
      <c r="E3" s="29" t="s">
        <v>198</v>
      </c>
      <c r="F3" s="29" t="s">
        <v>198</v>
      </c>
      <c r="G3" s="29" t="s">
        <v>198</v>
      </c>
      <c r="H3" s="29" t="s">
        <v>198</v>
      </c>
      <c r="I3" s="29" t="s">
        <v>198</v>
      </c>
      <c r="J3" s="29" t="s">
        <v>198</v>
      </c>
      <c r="K3" s="29" t="s">
        <v>198</v>
      </c>
      <c r="L3" s="29" t="s">
        <v>198</v>
      </c>
      <c r="M3" s="29" t="s">
        <v>198</v>
      </c>
      <c r="N3" s="29" t="s">
        <v>198</v>
      </c>
      <c r="O3" s="29" t="s">
        <v>198</v>
      </c>
      <c r="P3" s="29" t="s">
        <v>198</v>
      </c>
      <c r="Q3" s="29" t="s">
        <v>198</v>
      </c>
    </row>
    <row r="4" spans="1:25" ht="24.75" x14ac:dyDescent="0.55000000000000004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25" ht="24.75" x14ac:dyDescent="0.55000000000000004">
      <c r="A6" s="28" t="s">
        <v>3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H6" s="28" t="s">
        <v>200</v>
      </c>
      <c r="I6" s="28" t="s">
        <v>200</v>
      </c>
      <c r="K6" s="28" t="s">
        <v>201</v>
      </c>
      <c r="L6" s="28" t="s">
        <v>201</v>
      </c>
      <c r="M6" s="28" t="s">
        <v>201</v>
      </c>
      <c r="N6" s="28" t="s">
        <v>201</v>
      </c>
      <c r="O6" s="28" t="s">
        <v>201</v>
      </c>
      <c r="P6" s="28" t="s">
        <v>201</v>
      </c>
      <c r="Q6" s="28" t="s">
        <v>201</v>
      </c>
    </row>
    <row r="7" spans="1:25" ht="24.75" x14ac:dyDescent="0.55000000000000004">
      <c r="A7" s="28" t="s">
        <v>3</v>
      </c>
      <c r="C7" s="28" t="s">
        <v>7</v>
      </c>
      <c r="E7" s="28" t="s">
        <v>216</v>
      </c>
      <c r="G7" s="28" t="s">
        <v>217</v>
      </c>
      <c r="I7" s="28" t="s">
        <v>219</v>
      </c>
      <c r="K7" s="28" t="s">
        <v>7</v>
      </c>
      <c r="M7" s="28" t="s">
        <v>216</v>
      </c>
      <c r="O7" s="28" t="s">
        <v>217</v>
      </c>
      <c r="Q7" s="28" t="s">
        <v>219</v>
      </c>
    </row>
    <row r="8" spans="1:25" x14ac:dyDescent="0.55000000000000004">
      <c r="A8" s="1" t="s">
        <v>19</v>
      </c>
      <c r="C8" s="9">
        <v>5886824718</v>
      </c>
      <c r="D8" s="9"/>
      <c r="E8" s="9">
        <v>129037390890408</v>
      </c>
      <c r="F8" s="9"/>
      <c r="G8" s="9">
        <v>128969521270517</v>
      </c>
      <c r="H8" s="9"/>
      <c r="I8" s="9">
        <f>E8-G8</f>
        <v>67869619891</v>
      </c>
      <c r="J8" s="9"/>
      <c r="K8" s="9">
        <v>16847608580</v>
      </c>
      <c r="L8" s="9"/>
      <c r="M8" s="9">
        <v>359501581965777</v>
      </c>
      <c r="N8" s="9"/>
      <c r="O8" s="9">
        <v>359341911079961</v>
      </c>
      <c r="P8" s="9"/>
      <c r="Q8" s="9">
        <f>M8-O8</f>
        <v>159670885816</v>
      </c>
      <c r="R8" s="9"/>
      <c r="S8" s="9"/>
      <c r="T8" s="9"/>
      <c r="U8" s="9"/>
      <c r="V8" s="9"/>
      <c r="W8" s="9"/>
      <c r="X8" s="6"/>
      <c r="Y8" s="10"/>
    </row>
    <row r="9" spans="1:25" x14ac:dyDescent="0.55000000000000004">
      <c r="A9" s="1" t="s">
        <v>20</v>
      </c>
      <c r="C9" s="9">
        <v>1006164</v>
      </c>
      <c r="D9" s="9"/>
      <c r="E9" s="9">
        <v>33795172189</v>
      </c>
      <c r="F9" s="9"/>
      <c r="G9" s="9">
        <v>33321075158</v>
      </c>
      <c r="H9" s="9"/>
      <c r="I9" s="9">
        <f t="shared" ref="I9:I27" si="0">E9-G9</f>
        <v>474097031</v>
      </c>
      <c r="J9" s="9"/>
      <c r="K9" s="9">
        <v>6449743</v>
      </c>
      <c r="L9" s="9"/>
      <c r="M9" s="9">
        <v>209321180064</v>
      </c>
      <c r="N9" s="9"/>
      <c r="O9" s="9">
        <v>207044507376</v>
      </c>
      <c r="P9" s="9"/>
      <c r="Q9" s="9">
        <f t="shared" ref="Q9:Q27" si="1">M9-O9</f>
        <v>2276672688</v>
      </c>
      <c r="R9" s="9"/>
      <c r="S9" s="9"/>
      <c r="T9" s="9"/>
      <c r="U9" s="9"/>
      <c r="V9" s="9"/>
      <c r="W9" s="9"/>
      <c r="X9" s="6"/>
      <c r="Y9" s="10"/>
    </row>
    <row r="10" spans="1:25" x14ac:dyDescent="0.55000000000000004">
      <c r="A10" s="14" t="s">
        <v>26</v>
      </c>
      <c r="B10" s="14"/>
      <c r="C10" s="17">
        <v>23027933</v>
      </c>
      <c r="D10" s="17"/>
      <c r="E10" s="17">
        <v>378685181741</v>
      </c>
      <c r="F10" s="17"/>
      <c r="G10" s="17">
        <v>506882638253</v>
      </c>
      <c r="H10" s="17"/>
      <c r="I10" s="17">
        <f t="shared" si="0"/>
        <v>-128197456512</v>
      </c>
      <c r="J10" s="17"/>
      <c r="K10" s="17">
        <v>50330553</v>
      </c>
      <c r="L10" s="17"/>
      <c r="M10" s="17">
        <v>857505442463</v>
      </c>
      <c r="N10" s="17"/>
      <c r="O10" s="17">
        <v>1159280995078</v>
      </c>
      <c r="P10" s="17"/>
      <c r="Q10" s="17">
        <f t="shared" si="1"/>
        <v>-301775552615</v>
      </c>
      <c r="R10" s="9"/>
      <c r="S10" s="9"/>
      <c r="T10" s="9"/>
      <c r="U10" s="9"/>
      <c r="V10" s="9"/>
      <c r="W10" s="9"/>
      <c r="X10" s="6"/>
      <c r="Y10" s="10"/>
    </row>
    <row r="11" spans="1:25" x14ac:dyDescent="0.55000000000000004">
      <c r="A11" s="14" t="s">
        <v>25</v>
      </c>
      <c r="B11" s="14"/>
      <c r="C11" s="17">
        <v>26864032</v>
      </c>
      <c r="D11" s="17"/>
      <c r="E11" s="17">
        <v>530209967074</v>
      </c>
      <c r="F11" s="17"/>
      <c r="G11" s="17">
        <v>555136552817</v>
      </c>
      <c r="H11" s="17"/>
      <c r="I11" s="17">
        <f t="shared" si="0"/>
        <v>-24926585743</v>
      </c>
      <c r="J11" s="17"/>
      <c r="K11" s="17">
        <v>166720621</v>
      </c>
      <c r="L11" s="17"/>
      <c r="M11" s="17">
        <v>3389249107633</v>
      </c>
      <c r="N11" s="17"/>
      <c r="O11" s="17">
        <v>3584763145281</v>
      </c>
      <c r="P11" s="17"/>
      <c r="Q11" s="17">
        <f t="shared" si="1"/>
        <v>-195514037648</v>
      </c>
      <c r="R11" s="9"/>
      <c r="S11" s="9"/>
      <c r="T11" s="9"/>
      <c r="U11" s="9"/>
      <c r="V11" s="9"/>
      <c r="W11" s="9"/>
      <c r="X11" s="6"/>
      <c r="Y11" s="10"/>
    </row>
    <row r="12" spans="1:25" x14ac:dyDescent="0.55000000000000004">
      <c r="A12" s="14" t="s">
        <v>32</v>
      </c>
      <c r="B12" s="14"/>
      <c r="C12" s="17">
        <v>1800000</v>
      </c>
      <c r="D12" s="17"/>
      <c r="E12" s="17">
        <v>60503053647</v>
      </c>
      <c r="F12" s="17"/>
      <c r="G12" s="17">
        <v>56941321497</v>
      </c>
      <c r="H12" s="17"/>
      <c r="I12" s="17">
        <f t="shared" si="0"/>
        <v>3561732150</v>
      </c>
      <c r="J12" s="17"/>
      <c r="K12" s="17">
        <v>11000000</v>
      </c>
      <c r="L12" s="17"/>
      <c r="M12" s="17">
        <v>363277683102</v>
      </c>
      <c r="N12" s="17"/>
      <c r="O12" s="17">
        <v>347974742495</v>
      </c>
      <c r="P12" s="17"/>
      <c r="Q12" s="17">
        <f t="shared" si="1"/>
        <v>15302940607</v>
      </c>
      <c r="R12" s="9"/>
      <c r="S12" s="9"/>
      <c r="T12" s="9"/>
      <c r="U12" s="9"/>
      <c r="V12" s="9"/>
      <c r="W12" s="9"/>
      <c r="X12" s="6"/>
      <c r="Y12" s="10"/>
    </row>
    <row r="13" spans="1:25" x14ac:dyDescent="0.55000000000000004">
      <c r="A13" s="14" t="s">
        <v>27</v>
      </c>
      <c r="B13" s="14"/>
      <c r="C13" s="17">
        <v>49040721</v>
      </c>
      <c r="D13" s="17"/>
      <c r="E13" s="17">
        <v>622280231055</v>
      </c>
      <c r="F13" s="17"/>
      <c r="G13" s="17">
        <v>671227281100</v>
      </c>
      <c r="H13" s="17"/>
      <c r="I13" s="17">
        <f t="shared" si="0"/>
        <v>-48947050045</v>
      </c>
      <c r="J13" s="17"/>
      <c r="K13" s="17">
        <v>126088288</v>
      </c>
      <c r="L13" s="17"/>
      <c r="M13" s="17">
        <v>1636605221811</v>
      </c>
      <c r="N13" s="17"/>
      <c r="O13" s="17">
        <v>1777213420916</v>
      </c>
      <c r="P13" s="17"/>
      <c r="Q13" s="17">
        <f t="shared" si="1"/>
        <v>-140608199105</v>
      </c>
      <c r="R13" s="9"/>
      <c r="S13" s="9"/>
      <c r="T13" s="9"/>
      <c r="U13" s="9"/>
      <c r="V13" s="9"/>
      <c r="W13" s="9"/>
      <c r="X13" s="6"/>
      <c r="Y13" s="10"/>
    </row>
    <row r="14" spans="1:25" x14ac:dyDescent="0.55000000000000004">
      <c r="A14" s="14" t="s">
        <v>22</v>
      </c>
      <c r="B14" s="14"/>
      <c r="C14" s="17">
        <v>200000</v>
      </c>
      <c r="D14" s="17"/>
      <c r="E14" s="17">
        <v>1408928408</v>
      </c>
      <c r="F14" s="17"/>
      <c r="G14" s="17">
        <v>1991715783</v>
      </c>
      <c r="H14" s="17"/>
      <c r="I14" s="17">
        <f t="shared" si="0"/>
        <v>-582787375</v>
      </c>
      <c r="J14" s="17"/>
      <c r="K14" s="17">
        <v>420822</v>
      </c>
      <c r="L14" s="17"/>
      <c r="M14" s="17">
        <v>3283590844</v>
      </c>
      <c r="N14" s="17"/>
      <c r="O14" s="17">
        <v>4259781710</v>
      </c>
      <c r="P14" s="17"/>
      <c r="Q14" s="17">
        <f t="shared" si="1"/>
        <v>-976190866</v>
      </c>
      <c r="R14" s="9"/>
      <c r="S14" s="9"/>
      <c r="T14" s="9"/>
      <c r="U14" s="9"/>
      <c r="V14" s="9"/>
      <c r="W14" s="9"/>
      <c r="X14" s="6"/>
      <c r="Y14" s="10"/>
    </row>
    <row r="15" spans="1:25" x14ac:dyDescent="0.55000000000000004">
      <c r="A15" s="14" t="s">
        <v>24</v>
      </c>
      <c r="B15" s="14"/>
      <c r="C15" s="17">
        <v>66084601</v>
      </c>
      <c r="D15" s="17"/>
      <c r="E15" s="17">
        <v>578560827890</v>
      </c>
      <c r="F15" s="17"/>
      <c r="G15" s="17">
        <v>652801736431</v>
      </c>
      <c r="H15" s="17"/>
      <c r="I15" s="17">
        <f t="shared" si="0"/>
        <v>-74240908541</v>
      </c>
      <c r="J15" s="17"/>
      <c r="K15" s="17">
        <v>207053277</v>
      </c>
      <c r="L15" s="17"/>
      <c r="M15" s="17">
        <v>2013005667255</v>
      </c>
      <c r="N15" s="17"/>
      <c r="O15" s="17">
        <v>2226087584026</v>
      </c>
      <c r="P15" s="17"/>
      <c r="Q15" s="17">
        <f t="shared" si="1"/>
        <v>-213081916771</v>
      </c>
      <c r="R15" s="9"/>
      <c r="S15" s="9"/>
      <c r="T15" s="9"/>
      <c r="U15" s="9"/>
      <c r="V15" s="9"/>
      <c r="W15" s="9"/>
      <c r="X15" s="6"/>
      <c r="Y15" s="10"/>
    </row>
    <row r="16" spans="1:25" x14ac:dyDescent="0.55000000000000004">
      <c r="A16" s="14" t="s">
        <v>29</v>
      </c>
      <c r="B16" s="14"/>
      <c r="C16" s="17">
        <v>78034485</v>
      </c>
      <c r="D16" s="17"/>
      <c r="E16" s="17">
        <v>654803983743</v>
      </c>
      <c r="F16" s="17"/>
      <c r="G16" s="17">
        <v>670889735208</v>
      </c>
      <c r="H16" s="17"/>
      <c r="I16" s="17">
        <f t="shared" si="0"/>
        <v>-16085751465</v>
      </c>
      <c r="J16" s="17"/>
      <c r="K16" s="17">
        <v>154008288</v>
      </c>
      <c r="L16" s="17"/>
      <c r="M16" s="17">
        <v>1324667185872</v>
      </c>
      <c r="N16" s="17"/>
      <c r="O16" s="17">
        <v>1370838305548</v>
      </c>
      <c r="P16" s="17"/>
      <c r="Q16" s="17">
        <f t="shared" si="1"/>
        <v>-46171119676</v>
      </c>
      <c r="R16" s="9"/>
      <c r="S16" s="9"/>
      <c r="T16" s="9"/>
      <c r="U16" s="9"/>
      <c r="V16" s="9"/>
      <c r="W16" s="9"/>
      <c r="X16" s="6"/>
      <c r="Y16" s="10"/>
    </row>
    <row r="17" spans="1:25" x14ac:dyDescent="0.55000000000000004">
      <c r="A17" s="14" t="s">
        <v>16</v>
      </c>
      <c r="B17" s="14"/>
      <c r="C17" s="17">
        <v>60264873</v>
      </c>
      <c r="D17" s="17"/>
      <c r="E17" s="17">
        <v>3603164866031</v>
      </c>
      <c r="F17" s="17"/>
      <c r="G17" s="17">
        <v>3542894471560</v>
      </c>
      <c r="H17" s="17"/>
      <c r="I17" s="17">
        <f t="shared" si="0"/>
        <v>60270394471</v>
      </c>
      <c r="J17" s="17"/>
      <c r="K17" s="17">
        <v>142458406</v>
      </c>
      <c r="L17" s="17"/>
      <c r="M17" s="17">
        <v>8494451140853</v>
      </c>
      <c r="N17" s="17"/>
      <c r="O17" s="17">
        <v>8613494653739</v>
      </c>
      <c r="P17" s="17"/>
      <c r="Q17" s="17">
        <f t="shared" si="1"/>
        <v>-119043512886</v>
      </c>
      <c r="R17" s="9"/>
      <c r="S17" s="9"/>
      <c r="T17" s="9"/>
      <c r="U17" s="9"/>
      <c r="V17" s="9"/>
      <c r="W17" s="9"/>
      <c r="X17" s="6"/>
      <c r="Y17" s="10"/>
    </row>
    <row r="18" spans="1:25" x14ac:dyDescent="0.55000000000000004">
      <c r="A18" s="14" t="s">
        <v>15</v>
      </c>
      <c r="B18" s="14"/>
      <c r="C18" s="17">
        <v>214704428</v>
      </c>
      <c r="D18" s="17"/>
      <c r="E18" s="17">
        <v>50856907617587</v>
      </c>
      <c r="F18" s="17"/>
      <c r="G18" s="17">
        <v>49321668786964</v>
      </c>
      <c r="H18" s="17"/>
      <c r="I18" s="17">
        <f t="shared" si="0"/>
        <v>1535238830623</v>
      </c>
      <c r="J18" s="17"/>
      <c r="K18" s="17">
        <v>885302572</v>
      </c>
      <c r="L18" s="17"/>
      <c r="M18" s="17">
        <v>190155889380571</v>
      </c>
      <c r="N18" s="17"/>
      <c r="O18" s="17">
        <v>187697990620542</v>
      </c>
      <c r="P18" s="17"/>
      <c r="Q18" s="17">
        <f t="shared" si="1"/>
        <v>2457898760029</v>
      </c>
      <c r="R18" s="9"/>
      <c r="S18" s="9"/>
      <c r="T18" s="9"/>
      <c r="U18" s="9"/>
      <c r="V18" s="9"/>
      <c r="W18" s="9"/>
      <c r="X18" s="6"/>
      <c r="Y18" s="10"/>
    </row>
    <row r="19" spans="1:25" x14ac:dyDescent="0.55000000000000004">
      <c r="A19" s="14" t="s">
        <v>31</v>
      </c>
      <c r="B19" s="14"/>
      <c r="C19" s="17">
        <v>9700000</v>
      </c>
      <c r="D19" s="17"/>
      <c r="E19" s="17">
        <v>174067306512</v>
      </c>
      <c r="F19" s="17"/>
      <c r="G19" s="17">
        <v>161338943270</v>
      </c>
      <c r="H19" s="17"/>
      <c r="I19" s="17">
        <f t="shared" si="0"/>
        <v>12728363242</v>
      </c>
      <c r="J19" s="17"/>
      <c r="K19" s="17">
        <v>21400000</v>
      </c>
      <c r="L19" s="17"/>
      <c r="M19" s="17">
        <v>373153670999</v>
      </c>
      <c r="N19" s="17"/>
      <c r="O19" s="17">
        <v>355943648049</v>
      </c>
      <c r="P19" s="17"/>
      <c r="Q19" s="17">
        <f t="shared" si="1"/>
        <v>17210022950</v>
      </c>
      <c r="R19" s="9"/>
      <c r="S19" s="9"/>
      <c r="T19" s="9"/>
      <c r="U19" s="9"/>
      <c r="V19" s="9"/>
      <c r="W19" s="9"/>
      <c r="X19" s="6"/>
      <c r="Y19" s="10"/>
    </row>
    <row r="20" spans="1:25" x14ac:dyDescent="0.55000000000000004">
      <c r="A20" s="14" t="s">
        <v>28</v>
      </c>
      <c r="B20" s="14"/>
      <c r="C20" s="17">
        <v>25405821</v>
      </c>
      <c r="D20" s="17"/>
      <c r="E20" s="17">
        <v>255192224816</v>
      </c>
      <c r="F20" s="17"/>
      <c r="G20" s="17">
        <v>263503804250</v>
      </c>
      <c r="H20" s="17"/>
      <c r="I20" s="17">
        <f t="shared" si="0"/>
        <v>-8311579434</v>
      </c>
      <c r="J20" s="17"/>
      <c r="K20" s="17">
        <v>139870422</v>
      </c>
      <c r="L20" s="17"/>
      <c r="M20" s="17">
        <v>1443516635527</v>
      </c>
      <c r="N20" s="17"/>
      <c r="O20" s="17">
        <v>1508641961812</v>
      </c>
      <c r="P20" s="17"/>
      <c r="Q20" s="17">
        <f t="shared" si="1"/>
        <v>-65125326285</v>
      </c>
      <c r="R20" s="9"/>
      <c r="S20" s="9"/>
      <c r="T20" s="9"/>
      <c r="U20" s="9"/>
      <c r="V20" s="9"/>
      <c r="W20" s="9"/>
      <c r="X20" s="6"/>
      <c r="Y20" s="10"/>
    </row>
    <row r="21" spans="1:25" x14ac:dyDescent="0.55000000000000004">
      <c r="A21" s="14" t="s">
        <v>34</v>
      </c>
      <c r="B21" s="14"/>
      <c r="C21" s="17">
        <v>117331</v>
      </c>
      <c r="D21" s="17"/>
      <c r="E21" s="17">
        <v>4912432670</v>
      </c>
      <c r="F21" s="17"/>
      <c r="G21" s="17">
        <v>5918976995</v>
      </c>
      <c r="H21" s="17"/>
      <c r="I21" s="17">
        <f t="shared" si="0"/>
        <v>-1006544325</v>
      </c>
      <c r="J21" s="17"/>
      <c r="K21" s="17">
        <v>117331</v>
      </c>
      <c r="L21" s="17"/>
      <c r="M21" s="17">
        <v>4912432670</v>
      </c>
      <c r="N21" s="17"/>
      <c r="O21" s="17">
        <v>5918976995</v>
      </c>
      <c r="P21" s="17"/>
      <c r="Q21" s="17">
        <f t="shared" si="1"/>
        <v>-1006544325</v>
      </c>
      <c r="R21" s="9"/>
      <c r="S21" s="9"/>
      <c r="T21" s="9"/>
      <c r="U21" s="9"/>
      <c r="V21" s="9"/>
      <c r="W21" s="9"/>
      <c r="X21" s="6"/>
      <c r="Y21" s="10"/>
    </row>
    <row r="22" spans="1:25" x14ac:dyDescent="0.55000000000000004">
      <c r="A22" s="14" t="s">
        <v>23</v>
      </c>
      <c r="B22" s="14"/>
      <c r="C22" s="17">
        <v>45074912</v>
      </c>
      <c r="D22" s="17"/>
      <c r="E22" s="17">
        <v>487425970304</v>
      </c>
      <c r="F22" s="17"/>
      <c r="G22" s="17">
        <v>563153633575</v>
      </c>
      <c r="H22" s="17"/>
      <c r="I22" s="17">
        <f t="shared" si="0"/>
        <v>-75727663271</v>
      </c>
      <c r="J22" s="17"/>
      <c r="K22" s="17">
        <v>107803680</v>
      </c>
      <c r="L22" s="17"/>
      <c r="M22" s="17">
        <v>1227853364243</v>
      </c>
      <c r="N22" s="17"/>
      <c r="O22" s="17">
        <v>1369390883732</v>
      </c>
      <c r="P22" s="17"/>
      <c r="Q22" s="17">
        <f t="shared" si="1"/>
        <v>-141537519489</v>
      </c>
      <c r="R22" s="9"/>
      <c r="S22" s="9"/>
      <c r="T22" s="9"/>
      <c r="U22" s="9"/>
      <c r="V22" s="9"/>
      <c r="W22" s="9"/>
      <c r="X22" s="6"/>
      <c r="Y22" s="10"/>
    </row>
    <row r="23" spans="1:25" x14ac:dyDescent="0.55000000000000004">
      <c r="A23" s="14" t="s">
        <v>17</v>
      </c>
      <c r="B23" s="14"/>
      <c r="C23" s="17">
        <v>41600000</v>
      </c>
      <c r="D23" s="17"/>
      <c r="E23" s="17">
        <v>100014386383</v>
      </c>
      <c r="F23" s="17"/>
      <c r="G23" s="17">
        <v>104017797308</v>
      </c>
      <c r="H23" s="17"/>
      <c r="I23" s="17">
        <f t="shared" si="0"/>
        <v>-4003410925</v>
      </c>
      <c r="J23" s="17"/>
      <c r="K23" s="17">
        <v>68600000</v>
      </c>
      <c r="L23" s="17"/>
      <c r="M23" s="17">
        <v>162677726451</v>
      </c>
      <c r="N23" s="17"/>
      <c r="O23" s="17">
        <v>174072168966</v>
      </c>
      <c r="P23" s="17"/>
      <c r="Q23" s="17">
        <f t="shared" si="1"/>
        <v>-11394442515</v>
      </c>
      <c r="R23" s="9"/>
      <c r="S23" s="9"/>
      <c r="T23" s="9"/>
      <c r="U23" s="9"/>
      <c r="V23" s="9"/>
      <c r="W23" s="9"/>
      <c r="X23" s="6"/>
      <c r="Y23" s="10"/>
    </row>
    <row r="24" spans="1:25" x14ac:dyDescent="0.55000000000000004">
      <c r="A24" s="14" t="s">
        <v>18</v>
      </c>
      <c r="B24" s="14"/>
      <c r="C24" s="17">
        <v>40411852</v>
      </c>
      <c r="D24" s="17"/>
      <c r="E24" s="17">
        <v>705186415078</v>
      </c>
      <c r="F24" s="17"/>
      <c r="G24" s="17">
        <v>762105605634</v>
      </c>
      <c r="H24" s="17"/>
      <c r="I24" s="17">
        <f t="shared" si="0"/>
        <v>-56919190556</v>
      </c>
      <c r="J24" s="17"/>
      <c r="K24" s="17">
        <v>137852329</v>
      </c>
      <c r="L24" s="17"/>
      <c r="M24" s="17">
        <v>2510755752239</v>
      </c>
      <c r="N24" s="17"/>
      <c r="O24" s="17">
        <v>2713756582811</v>
      </c>
      <c r="P24" s="17"/>
      <c r="Q24" s="17">
        <f t="shared" si="1"/>
        <v>-203000830572</v>
      </c>
      <c r="R24" s="9"/>
      <c r="S24" s="9"/>
      <c r="T24" s="9"/>
      <c r="U24" s="9"/>
      <c r="V24" s="9"/>
      <c r="W24" s="9"/>
      <c r="X24" s="6"/>
      <c r="Y24" s="10"/>
    </row>
    <row r="25" spans="1:25" x14ac:dyDescent="0.55000000000000004">
      <c r="A25" s="14" t="s">
        <v>220</v>
      </c>
      <c r="B25" s="14"/>
      <c r="C25" s="17">
        <v>0</v>
      </c>
      <c r="D25" s="17"/>
      <c r="E25" s="17">
        <v>0</v>
      </c>
      <c r="F25" s="17"/>
      <c r="G25" s="17">
        <v>0</v>
      </c>
      <c r="H25" s="17"/>
      <c r="I25" s="17">
        <f t="shared" si="0"/>
        <v>0</v>
      </c>
      <c r="J25" s="17"/>
      <c r="K25" s="17">
        <v>21287908</v>
      </c>
      <c r="L25" s="17"/>
      <c r="M25" s="17">
        <v>2084195567035</v>
      </c>
      <c r="N25" s="17"/>
      <c r="O25" s="17">
        <v>2082390353171</v>
      </c>
      <c r="P25" s="17"/>
      <c r="Q25" s="17">
        <f t="shared" si="1"/>
        <v>1805213864</v>
      </c>
      <c r="R25" s="9"/>
      <c r="S25" s="9"/>
      <c r="T25" s="9"/>
      <c r="U25" s="9"/>
      <c r="V25" s="9"/>
      <c r="W25" s="9"/>
      <c r="X25" s="6"/>
      <c r="Y25" s="10"/>
    </row>
    <row r="26" spans="1:25" x14ac:dyDescent="0.55000000000000004">
      <c r="A26" s="14" t="s">
        <v>221</v>
      </c>
      <c r="B26" s="14"/>
      <c r="C26" s="17">
        <v>0</v>
      </c>
      <c r="D26" s="17"/>
      <c r="E26" s="17">
        <v>0</v>
      </c>
      <c r="F26" s="17"/>
      <c r="G26" s="17">
        <v>0</v>
      </c>
      <c r="H26" s="17"/>
      <c r="I26" s="17">
        <f t="shared" si="0"/>
        <v>0</v>
      </c>
      <c r="J26" s="17"/>
      <c r="K26" s="17">
        <v>335138</v>
      </c>
      <c r="L26" s="17"/>
      <c r="M26" s="17">
        <v>20971014077</v>
      </c>
      <c r="N26" s="17"/>
      <c r="O26" s="17">
        <v>20453658015</v>
      </c>
      <c r="P26" s="17"/>
      <c r="Q26" s="17">
        <f t="shared" si="1"/>
        <v>517356062</v>
      </c>
      <c r="R26" s="9"/>
      <c r="S26" s="9"/>
      <c r="T26" s="9"/>
      <c r="U26" s="9"/>
      <c r="V26" s="9"/>
      <c r="W26" s="9"/>
      <c r="X26" s="6"/>
      <c r="Y26" s="10"/>
    </row>
    <row r="27" spans="1:25" ht="24.75" thickBot="1" x14ac:dyDescent="0.6">
      <c r="A27" s="14" t="s">
        <v>66</v>
      </c>
      <c r="B27" s="14"/>
      <c r="C27" s="17">
        <v>0</v>
      </c>
      <c r="D27" s="17"/>
      <c r="E27" s="17">
        <v>0</v>
      </c>
      <c r="F27" s="17"/>
      <c r="G27" s="17">
        <v>0</v>
      </c>
      <c r="H27" s="17"/>
      <c r="I27" s="17">
        <f t="shared" si="0"/>
        <v>0</v>
      </c>
      <c r="J27" s="17"/>
      <c r="K27" s="17">
        <v>3</v>
      </c>
      <c r="L27" s="17"/>
      <c r="M27" s="17">
        <v>5297158</v>
      </c>
      <c r="N27" s="17"/>
      <c r="O27" s="17">
        <v>5067763</v>
      </c>
      <c r="P27" s="17"/>
      <c r="Q27" s="17">
        <f t="shared" si="1"/>
        <v>229395</v>
      </c>
      <c r="R27" s="9"/>
      <c r="S27" s="9"/>
      <c r="T27" s="9"/>
      <c r="U27" s="9"/>
      <c r="V27" s="9"/>
      <c r="W27" s="9"/>
      <c r="X27" s="6"/>
      <c r="Y27" s="10"/>
    </row>
    <row r="28" spans="1:25" ht="24.75" x14ac:dyDescent="0.6">
      <c r="A28" s="2" t="s">
        <v>35</v>
      </c>
      <c r="C28" s="1" t="s">
        <v>35</v>
      </c>
      <c r="E28" s="4">
        <f>SUM(E8:E27)</f>
        <v>188084509455536</v>
      </c>
      <c r="G28" s="4">
        <f>SUM(G8:G27)</f>
        <v>186843315346320</v>
      </c>
      <c r="I28" s="7">
        <f>SUM(I8:I27)</f>
        <v>1241194109216</v>
      </c>
      <c r="K28" s="1" t="s">
        <v>35</v>
      </c>
      <c r="M28" s="4">
        <f>SUM(M8:M27)</f>
        <v>575776879026644</v>
      </c>
      <c r="O28" s="4">
        <f>SUM(O8:O27)</f>
        <v>574561432137986</v>
      </c>
      <c r="Q28" s="7">
        <f>SUM(Q8:Q27)</f>
        <v>1215446888658</v>
      </c>
      <c r="S28" s="3"/>
    </row>
    <row r="29" spans="1:25" x14ac:dyDescent="0.55000000000000004">
      <c r="S29" s="3"/>
    </row>
    <row r="30" spans="1:25" x14ac:dyDescent="0.55000000000000004">
      <c r="S30" s="3"/>
    </row>
    <row r="31" spans="1:25" x14ac:dyDescent="0.55000000000000004">
      <c r="S3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واحدهای صندوق</vt:lpstr>
      <vt:lpstr>اوراق </vt:lpstr>
      <vt:lpstr>سپرده</vt:lpstr>
      <vt:lpstr>مبالغ تخصیص اوراق</vt:lpstr>
      <vt:lpstr> درآمدها</vt:lpstr>
      <vt:lpstr>سودسپرده بانکی</vt:lpstr>
      <vt:lpstr>درآمد ناشی از تغییر قیمت اوراق</vt:lpstr>
      <vt:lpstr>درآمد ناشی از فروش</vt:lpstr>
      <vt:lpstr>درآمد سود سهام</vt:lpstr>
      <vt:lpstr>درآمد سپرده بانکی</vt:lpstr>
      <vt:lpstr>سایر درآمدها</vt:lpstr>
      <vt:lpstr>سود اوراق بهادار</vt:lpstr>
      <vt:lpstr>سرمایه‌گذاری در سهام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2025-10-02T11:18:07Z</dcterms:modified>
</cp:coreProperties>
</file>