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CE500DAC-0E3F-4B23-A567-EF08AF66771C}" xr6:coauthVersionLast="47" xr6:coauthVersionMax="47" xr10:uidLastSave="{00000000-0000-0000-0000-000000000000}"/>
  <bookViews>
    <workbookView xWindow="-120" yWindow="-120" windowWidth="29040" windowHeight="15720" tabRatio="999" activeTab="2" xr2:uid="{00000000-000D-0000-FFFF-FFFF00000000}"/>
  </bookViews>
  <sheets>
    <sheet name="سهام" sheetId="1" r:id="rId1"/>
    <sheet name="واحدهای صندوق" sheetId="16" r:id="rId2"/>
    <sheet name="اوراق مشارکت" sheetId="3" r:id="rId3"/>
    <sheet name="سپرده" sheetId="6" r:id="rId4"/>
    <sheet name=" درآمدها" sheetId="15" r:id="rId5"/>
    <sheet name="مبالغ تخصیص اوراق" sheetId="21" r:id="rId6"/>
    <sheet name="سود سپرده بانکی" sheetId="7" r:id="rId7"/>
    <sheet name="درآمد سرمایه‌گذاری در سهام" sheetId="11" r:id="rId8"/>
    <sheet name="درآمدسود اوراق بهادار" sheetId="17" r:id="rId9"/>
    <sheet name="درآمد سود سهام" sheetId="8" r:id="rId10"/>
    <sheet name="درآمد ناشی از تغییر قیمت اوراق" sheetId="9" r:id="rId11"/>
    <sheet name="درآمد ناشی از فروش" sheetId="10" r:id="rId12"/>
    <sheet name="درآمدسرمایه‌گذاری در اوراق بها" sheetId="12" r:id="rId13"/>
    <sheet name="درآمد سپرده بانکی" sheetId="13" r:id="rId14"/>
    <sheet name="سایر درآمدها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4" l="1"/>
  <c r="K83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" i="13"/>
  <c r="G83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8" i="12"/>
  <c r="I8" i="11"/>
  <c r="K24" i="11"/>
  <c r="K30" i="11"/>
  <c r="U3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5" i="11"/>
  <c r="K26" i="11"/>
  <c r="K27" i="11"/>
  <c r="K28" i="11"/>
  <c r="K29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8" i="10"/>
  <c r="Q4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8" i="9"/>
  <c r="M83" i="7"/>
  <c r="M16" i="17"/>
  <c r="K16" i="17"/>
  <c r="I16" i="17"/>
  <c r="G16" i="17"/>
  <c r="E16" i="17"/>
  <c r="C16" i="17"/>
  <c r="Y12" i="1"/>
  <c r="Y25" i="16"/>
  <c r="W25" i="16"/>
  <c r="U25" i="16"/>
  <c r="O25" i="16"/>
  <c r="K25" i="16"/>
  <c r="G25" i="16"/>
  <c r="E25" i="16"/>
  <c r="C10" i="15" l="1"/>
  <c r="E10" i="14"/>
  <c r="I83" i="13"/>
  <c r="E83" i="13"/>
  <c r="Q27" i="12"/>
  <c r="O27" i="12"/>
  <c r="M27" i="12"/>
  <c r="K27" i="12"/>
  <c r="I27" i="12"/>
  <c r="G27" i="12"/>
  <c r="E27" i="12"/>
  <c r="C27" i="12"/>
  <c r="S30" i="11"/>
  <c r="Q30" i="11"/>
  <c r="O30" i="11"/>
  <c r="M30" i="11"/>
  <c r="I30" i="11"/>
  <c r="G30" i="11"/>
  <c r="E30" i="11"/>
  <c r="C30" i="11"/>
  <c r="Q35" i="10"/>
  <c r="O35" i="10"/>
  <c r="M35" i="10"/>
  <c r="I35" i="10"/>
  <c r="G35" i="10"/>
  <c r="E35" i="10"/>
  <c r="Q43" i="9"/>
  <c r="O43" i="9"/>
  <c r="M43" i="9"/>
  <c r="I43" i="9"/>
  <c r="G43" i="9"/>
  <c r="E43" i="9"/>
  <c r="S11" i="8"/>
  <c r="Q11" i="8"/>
  <c r="O11" i="8"/>
  <c r="M11" i="8"/>
  <c r="K11" i="8"/>
  <c r="I11" i="8"/>
  <c r="K83" i="7"/>
  <c r="I83" i="7"/>
  <c r="G83" i="7"/>
  <c r="E83" i="7"/>
  <c r="C83" i="7"/>
  <c r="I86" i="6"/>
  <c r="G86" i="6"/>
  <c r="E86" i="6"/>
  <c r="C86" i="6"/>
  <c r="W26" i="3"/>
  <c r="U26" i="3"/>
  <c r="O26" i="3"/>
  <c r="K26" i="3"/>
  <c r="G26" i="3"/>
  <c r="E26" i="3"/>
  <c r="W12" i="1"/>
  <c r="U12" i="1"/>
  <c r="O12" i="1"/>
  <c r="K12" i="1"/>
  <c r="G12" i="1"/>
  <c r="E12" i="1"/>
</calcChain>
</file>

<file path=xl/sharedStrings.xml><?xml version="1.0" encoding="utf-8"?>
<sst xmlns="http://schemas.openxmlformats.org/spreadsheetml/2006/main" count="1713" uniqueCount="251">
  <si>
    <t>صندوق سرمایه‌گذاری اختصاصی بازارگردانی مفید</t>
  </si>
  <si>
    <t>صورت وضعیت پورتفوی</t>
  </si>
  <si>
    <t>برای ماه منتهی به 1404/07/30</t>
  </si>
  <si>
    <t>نام شرکت</t>
  </si>
  <si>
    <t>1404/06/31</t>
  </si>
  <si>
    <t>تغییرات طی دوره</t>
  </si>
  <si>
    <t>1404/07/30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</si>
  <si>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</si>
  <si>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</si>
  <si>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</si>
  <si>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</si>
  <si>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</si>
  <si>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</si>
  <si>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</si>
  <si>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</si>
  <si>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</si>
  <si>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</si>
  <si>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</si>
  <si>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</si>
  <si>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</si>
  <si>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</si>
  <si>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0.06%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</si>
  <si>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</si>
  <si>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</si>
  <si>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</si>
  <si>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</si>
  <si>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</si>
  <si>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</si>
  <si>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2.60%</t>
  </si>
  <si>
    <t>صندوق س صنایع مفید5-بخشی</t>
  </si>
  <si>
    <t>صندوق س صنایع مفید6- بخشی</t>
  </si>
  <si>
    <t>ص.س.درآمد ثابت کیمیا-د</t>
  </si>
  <si>
    <t>صندوق س یاقوت آگاه-ثابت</t>
  </si>
  <si>
    <t>صندوق س. لبخند فارابی-د</t>
  </si>
  <si>
    <t>معدنکاران نسوز</t>
  </si>
  <si>
    <t>صندوق س.درآمد ثابت کارآمد-د</t>
  </si>
  <si>
    <t>0.00%</t>
  </si>
  <si>
    <t/>
  </si>
  <si>
    <t>اطلاعات اوراق بهادار با درآمد ثابت</t>
  </si>
  <si>
    <t>نام اوراق</t>
  </si>
  <si>
    <t>قیمت بازار هر ورقه</t>
  </si>
  <si>
    <t>سلف موازی پلی اتیلن سبک فیلم</t>
  </si>
  <si>
    <t>1.25%</t>
  </si>
  <si>
    <t>سلف میلگرد درپاد تبریز</t>
  </si>
  <si>
    <t>0.02%</t>
  </si>
  <si>
    <t>سلف موازی گروه صنعتی پاکشو</t>
  </si>
  <si>
    <t>0.11%</t>
  </si>
  <si>
    <t>سلف موازی پدیده شیمی قرن</t>
  </si>
  <si>
    <t>0.07%</t>
  </si>
  <si>
    <t>سلف موازی آریان کیمیاتک</t>
  </si>
  <si>
    <t>سلف موازی میلگرد تبریز</t>
  </si>
  <si>
    <t>سلف استاندارد خودروی کرمان</t>
  </si>
  <si>
    <t>0.21%</t>
  </si>
  <si>
    <t>سلف شیرفرادما سولیکو</t>
  </si>
  <si>
    <t>0.04%</t>
  </si>
  <si>
    <t>سلف موازی هیدروکربن آفتاب054</t>
  </si>
  <si>
    <t>0.12%</t>
  </si>
  <si>
    <t>صکوک مرابحه دعبید69-3ماهه23%</t>
  </si>
  <si>
    <t>مرابحه شهر فرش-مفید060921</t>
  </si>
  <si>
    <t>0.03%</t>
  </si>
  <si>
    <t>مرابحه اورند پیشرو-مفید051118</t>
  </si>
  <si>
    <t>0.01%</t>
  </si>
  <si>
    <t>اجاره اهداف مفید 14070531</t>
  </si>
  <si>
    <t>0.36%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</si>
  <si>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</si>
  <si>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</si>
  <si>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</si>
  <si>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</si>
  <si>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0.18%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</si>
  <si>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</si>
  <si>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</si>
  <si>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</si>
  <si>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</si>
  <si>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</si>
  <si>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</si>
  <si>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هفت تیر</t>
  </si>
  <si>
    <t>بانک پاسارگاد هفت تیر</t>
  </si>
  <si>
    <t>207-8100-18822188-1</t>
  </si>
  <si>
    <t>بانک خاورمیانه ظفر</t>
  </si>
  <si>
    <t>207-8100-18822188-3</t>
  </si>
  <si>
    <t>207-8100-18822188-2</t>
  </si>
  <si>
    <t>207-8100-18822188-5</t>
  </si>
  <si>
    <t>بانک خاورمیانه آفریقا</t>
  </si>
  <si>
    <t>100910810707074861</t>
  </si>
  <si>
    <t>0.09%</t>
  </si>
  <si>
    <t>100910810707074862</t>
  </si>
  <si>
    <t>0.92%</t>
  </si>
  <si>
    <t>100910810707074863</t>
  </si>
  <si>
    <t>100910810707074864</t>
  </si>
  <si>
    <t>100910810707075208</t>
  </si>
  <si>
    <t>1009-10-810-707075307</t>
  </si>
  <si>
    <t>100910810707075592</t>
  </si>
  <si>
    <t>100910810707075627</t>
  </si>
  <si>
    <t>100910810707075652</t>
  </si>
  <si>
    <t>100910810707075754</t>
  </si>
  <si>
    <t>100910810707075805</t>
  </si>
  <si>
    <t>100910810707075678</t>
  </si>
  <si>
    <t>0.26%</t>
  </si>
  <si>
    <t>100910810707075961</t>
  </si>
  <si>
    <t>100910810707076168</t>
  </si>
  <si>
    <t>بانک تجارت کار</t>
  </si>
  <si>
    <t>0279004063978</t>
  </si>
  <si>
    <t>0.16%</t>
  </si>
  <si>
    <t>100910810707076160</t>
  </si>
  <si>
    <t>0.33%</t>
  </si>
  <si>
    <t>100910810707076281</t>
  </si>
  <si>
    <t>100910810707076304</t>
  </si>
  <si>
    <t>100910810707076461</t>
  </si>
  <si>
    <t>100910810707076444</t>
  </si>
  <si>
    <t>0279006464627</t>
  </si>
  <si>
    <t>100910810707076450</t>
  </si>
  <si>
    <t>100910810707076449</t>
  </si>
  <si>
    <t>100910810707076451</t>
  </si>
  <si>
    <t>100910810707076674</t>
  </si>
  <si>
    <t>100910810707076737</t>
  </si>
  <si>
    <t>100910810707076791</t>
  </si>
  <si>
    <t>100910810707076675</t>
  </si>
  <si>
    <t>100910810707076836</t>
  </si>
  <si>
    <t>100910810707076835</t>
  </si>
  <si>
    <t>0479605072654</t>
  </si>
  <si>
    <t>0.17%</t>
  </si>
  <si>
    <t>0479605072566</t>
  </si>
  <si>
    <t>0.31%</t>
  </si>
  <si>
    <t>0479605072499</t>
  </si>
  <si>
    <t>0.13%</t>
  </si>
  <si>
    <t>0479605072792</t>
  </si>
  <si>
    <t>0.35%</t>
  </si>
  <si>
    <t>0479605072742</t>
  </si>
  <si>
    <t>0479605072872</t>
  </si>
  <si>
    <t>0479605073087</t>
  </si>
  <si>
    <t>0479605073160</t>
  </si>
  <si>
    <t>0.30%</t>
  </si>
  <si>
    <t>0479605073180</t>
  </si>
  <si>
    <t>0.62%</t>
  </si>
  <si>
    <t>0479605073216</t>
  </si>
  <si>
    <t>0.19%</t>
  </si>
  <si>
    <t>0479605073263</t>
  </si>
  <si>
    <t>0.40%</t>
  </si>
  <si>
    <t>0479605073279</t>
  </si>
  <si>
    <t>0.22%</t>
  </si>
  <si>
    <t>0479605073284</t>
  </si>
  <si>
    <t>0479605072306</t>
  </si>
  <si>
    <t>0.58%</t>
  </si>
  <si>
    <t>0479605072420</t>
  </si>
  <si>
    <t>0479605394860</t>
  </si>
  <si>
    <t>0479605394938</t>
  </si>
  <si>
    <t>100910810707076920</t>
  </si>
  <si>
    <t>100910810707076789</t>
  </si>
  <si>
    <t>0479605604312</t>
  </si>
  <si>
    <t>0479605604328</t>
  </si>
  <si>
    <t>0479605604349</t>
  </si>
  <si>
    <t>0.80%</t>
  </si>
  <si>
    <t>0479605817535</t>
  </si>
  <si>
    <t>100910810707077298</t>
  </si>
  <si>
    <t>100910810707077258</t>
  </si>
  <si>
    <t>بانک شهر مرکزی قم</t>
  </si>
  <si>
    <t>100910810707077349</t>
  </si>
  <si>
    <t>100910810707077348</t>
  </si>
  <si>
    <t>0479606456580</t>
  </si>
  <si>
    <t>0.39%</t>
  </si>
  <si>
    <t>0479606456690</t>
  </si>
  <si>
    <t>0.27%</t>
  </si>
  <si>
    <t>0479606456419</t>
  </si>
  <si>
    <t>0479606456507</t>
  </si>
  <si>
    <t>0.45%</t>
  </si>
  <si>
    <t>0479606589705</t>
  </si>
  <si>
    <t>0479606589898</t>
  </si>
  <si>
    <t>0479606589752</t>
  </si>
  <si>
    <t>0479606589638</t>
  </si>
  <si>
    <t>0479606589529</t>
  </si>
  <si>
    <t>0479606589576</t>
  </si>
  <si>
    <t>0.14%</t>
  </si>
  <si>
    <t>0479606589078</t>
  </si>
  <si>
    <t>0479606589263</t>
  </si>
  <si>
    <t>0479606589451</t>
  </si>
  <si>
    <t>9.13%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</si>
  <si>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</si>
  <si>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</si>
  <si>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</si>
  <si>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</si>
  <si>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</si>
  <si>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</si>
  <si>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</si>
  <si>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</si>
  <si>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</si>
  <si>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</si>
  <si>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</si>
  <si>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</si>
  <si>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</si>
  <si>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</si>
  <si>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</si>
  <si>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</si>
  <si>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</si>
  <si>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</si>
  <si>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</si>
  <si>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</si>
  <si>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</si>
  <si>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</si>
  <si>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</si>
  <si>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بهار رز عالیس چناران</t>
  </si>
  <si>
    <t>صندوق ارمغان فیروزه آسیا-ثابت</t>
  </si>
  <si>
    <t>سلف شیر فرادما کاله</t>
  </si>
  <si>
    <t>سلف شیرفرادما سولیکو کاله</t>
  </si>
  <si>
    <t>درآمد سود سهام</t>
  </si>
  <si>
    <t>درآمد تغییر ارزش</t>
  </si>
  <si>
    <t>درآمد فروش</t>
  </si>
  <si>
    <t>درصد از کل درآمدها</t>
  </si>
  <si>
    <t>96.29%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</si>
  <si>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</si>
  <si>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</si>
  <si>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</si>
  <si>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</si>
  <si>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</si>
  <si>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</si>
  <si>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21685072611861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</si>
  <si>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</si>
  <si>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</si>
  <si>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</si>
  <si>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</si>
  <si>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9.21%</t>
  </si>
  <si>
    <t>سرمایه‌گذاری در اوراق بهادار</t>
  </si>
  <si>
    <t>درآمد سپرده بانکی</t>
  </si>
  <si>
    <t>2.71%</t>
  </si>
  <si>
    <t>99.45%</t>
  </si>
  <si>
    <t>9.51%</t>
  </si>
  <si>
    <t>1404/07/01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</si>
  <si>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</si>
  <si>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</si>
  <si>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</si>
  <si>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</si>
  <si>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</si>
  <si>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</si>
  <si>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</si>
  <si>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</si>
  <si>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</si>
  <si>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</si>
  <si>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34/5</t>
  </si>
  <si>
    <t>هزینه کارمزد خرید و نگهداری اوراق علاله - 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</si>
  <si>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</si>
  <si>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</si>
  <si>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37/5</t>
  </si>
  <si>
    <t>هزینه  کارمزد خرید و نگهداری اوراق صعبید069 - صندوق آوند</t>
  </si>
  <si>
    <t>هزینه کارمزد خرید و نگهداری اوراق علاله - صندوق حامی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</si>
  <si>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</si>
  <si>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</si>
  <si>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 کارمزد خرید و نگهداری اوراق عدرپاد2 -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</si>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</sst>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0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color rgb="FFFF0000"/>
      <name val="B Mitra"/>
      <charset val="178"/>
    </font>
    <font>
      <b/>
      <sz val="10"/>
      <color rgb="FF000000"/>
      <name val="B Nazanin"/>
      <charset val="178"/>
    </font>
    <font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164" fontId="6" fillId="0" borderId="0" xfId="0" applyNumberFormat="1" applyFont="1" applyAlignment="1">
      <alignment horizontal="center" vertical="center" readingOrder="2"/>
    </xf>
    <xf numFmtId="0" fontId="4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  <xf numFmtId="10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Fill="1"/>
    <xf numFmtId="3" fontId="7" fillId="0" borderId="0" xfId="0" applyNumberFormat="1" applyFont="1"/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10" fontId="4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 readingOrder="2"/>
    </xf>
    <xf numFmtId="0" fontId="4" fillId="0" borderId="5" xfId="0" applyFont="1" applyBorder="1"/>
    <xf numFmtId="3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5" xfId="2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 xr:uid="{07B656E9-A547-4277-BC8C-324C9218DFF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"/>
  <sheetViews>
    <sheetView rightToLeft="1" topLeftCell="L1" workbookViewId="0">
      <selection activeCell="Y10" sqref="Y10"/>
    </sheetView>
  </sheetViews>
  <sheetFormatPr defaultRowHeight="24" x14ac:dyDescent="0.55000000000000004"/>
  <cols>
    <col min="1" max="1" width="13.710937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20" style="2" customWidth="1"/>
    <col min="10" max="10" width="1" style="2" customWidth="1"/>
    <col min="11" max="11" width="25" style="2" customWidth="1"/>
    <col min="12" max="12" width="1" style="2" customWidth="1"/>
    <col min="13" max="13" width="21" style="2" customWidth="1"/>
    <col min="14" max="14" width="1" style="2" customWidth="1"/>
    <col min="15" max="15" width="25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4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5" ht="24.75" x14ac:dyDescent="0.55000000000000004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5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6" spans="1:25" ht="24.75" x14ac:dyDescent="0.55000000000000004">
      <c r="A6" s="29" t="s">
        <v>3</v>
      </c>
      <c r="C6" s="29" t="s">
        <v>225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4.75" x14ac:dyDescent="0.55000000000000004">
      <c r="A7" s="29" t="s">
        <v>3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5" ht="25.5" thickBot="1" x14ac:dyDescent="0.6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x14ac:dyDescent="0.55000000000000004">
      <c r="A9" s="11" t="s">
        <v>17</v>
      </c>
      <c r="C9" s="6">
        <v>573617794</v>
      </c>
      <c r="D9" s="6"/>
      <c r="E9" s="6">
        <v>1098354783600</v>
      </c>
      <c r="F9" s="6"/>
      <c r="G9" s="6">
        <v>1270170967360.0601</v>
      </c>
      <c r="H9" s="6"/>
      <c r="I9" s="6">
        <v>185262051</v>
      </c>
      <c r="J9" s="6"/>
      <c r="K9" s="6">
        <v>445512630911</v>
      </c>
      <c r="L9" s="6"/>
      <c r="M9" s="6">
        <v>-148450000</v>
      </c>
      <c r="N9" s="6"/>
      <c r="O9" s="6">
        <v>353900274299</v>
      </c>
      <c r="P9" s="6"/>
      <c r="Q9" s="6">
        <v>610429845</v>
      </c>
      <c r="R9" s="6"/>
      <c r="S9" s="6">
        <v>2515</v>
      </c>
      <c r="T9" s="6"/>
      <c r="U9" s="6">
        <v>1249021987955</v>
      </c>
      <c r="V9" s="6"/>
      <c r="W9" s="6">
        <v>1534064284569.27</v>
      </c>
      <c r="X9" s="7"/>
      <c r="Y9" s="8">
        <v>2.7695723488108118E-2</v>
      </c>
    </row>
    <row r="10" spans="1:25" x14ac:dyDescent="0.55000000000000004">
      <c r="A10" s="11" t="s">
        <v>22</v>
      </c>
      <c r="C10" s="6">
        <v>167215546</v>
      </c>
      <c r="D10" s="6"/>
      <c r="E10" s="6">
        <v>1441246426281</v>
      </c>
      <c r="F10" s="6"/>
      <c r="G10" s="6">
        <v>1109467388908.6699</v>
      </c>
      <c r="H10" s="6"/>
      <c r="I10" s="6">
        <v>2847455</v>
      </c>
      <c r="J10" s="6"/>
      <c r="K10" s="6">
        <v>17865796054</v>
      </c>
      <c r="L10" s="6"/>
      <c r="M10" s="6">
        <v>-2488140</v>
      </c>
      <c r="N10" s="6"/>
      <c r="O10" s="6">
        <v>16359518584</v>
      </c>
      <c r="P10" s="6"/>
      <c r="Q10" s="6">
        <v>167574861</v>
      </c>
      <c r="R10" s="6"/>
      <c r="S10" s="6">
        <v>6390</v>
      </c>
      <c r="T10" s="6"/>
      <c r="U10" s="6">
        <v>1437670807359</v>
      </c>
      <c r="V10" s="6"/>
      <c r="W10" s="6">
        <v>1069989551235.04</v>
      </c>
      <c r="X10" s="7"/>
      <c r="Y10" s="8">
        <v>1.9317400870519027E-2</v>
      </c>
    </row>
    <row r="11" spans="1:25" ht="24.75" thickBot="1" x14ac:dyDescent="0.6">
      <c r="A11" s="11" t="s">
        <v>34</v>
      </c>
      <c r="C11" s="6">
        <v>228048462</v>
      </c>
      <c r="D11" s="6"/>
      <c r="E11" s="6">
        <v>9245670033600</v>
      </c>
      <c r="F11" s="6"/>
      <c r="G11" s="6">
        <v>9787237485003.4004</v>
      </c>
      <c r="H11" s="6"/>
      <c r="I11" s="6">
        <v>6939930</v>
      </c>
      <c r="J11" s="6"/>
      <c r="K11" s="6">
        <v>321889520689</v>
      </c>
      <c r="L11" s="6"/>
      <c r="M11" s="6">
        <v>0</v>
      </c>
      <c r="N11" s="6"/>
      <c r="O11" s="6">
        <v>0</v>
      </c>
      <c r="P11" s="6"/>
      <c r="Q11" s="6">
        <v>234988392</v>
      </c>
      <c r="R11" s="6"/>
      <c r="S11" s="6">
        <v>47500</v>
      </c>
      <c r="T11" s="6"/>
      <c r="U11" s="6">
        <v>9567559554289</v>
      </c>
      <c r="V11" s="6"/>
      <c r="W11" s="6">
        <v>11153465539048.801</v>
      </c>
      <c r="X11" s="7"/>
      <c r="Y11" s="8">
        <v>0.2013626812193019</v>
      </c>
    </row>
    <row r="12" spans="1:25" ht="24.75" thickBot="1" x14ac:dyDescent="0.6">
      <c r="A12" s="2" t="s">
        <v>37</v>
      </c>
      <c r="C12" s="2" t="s">
        <v>37</v>
      </c>
      <c r="E12" s="5">
        <f>SUM(E9:E11)</f>
        <v>11785271243481</v>
      </c>
      <c r="G12" s="5">
        <f>SUM(G9:G11)</f>
        <v>12166875841272.131</v>
      </c>
      <c r="I12" s="2" t="s">
        <v>37</v>
      </c>
      <c r="K12" s="5">
        <f>SUM(K9:K11)</f>
        <v>785267947654</v>
      </c>
      <c r="M12" s="2" t="s">
        <v>37</v>
      </c>
      <c r="O12" s="5">
        <f>SUM(O9:O11)</f>
        <v>370259792883</v>
      </c>
      <c r="Q12" s="2" t="s">
        <v>37</v>
      </c>
      <c r="S12" s="2" t="s">
        <v>37</v>
      </c>
      <c r="U12" s="5">
        <f>SUM(U9:U11)</f>
        <v>12254252349603</v>
      </c>
      <c r="W12" s="5">
        <f>SUM(W9:W11)</f>
        <v>13757519374853.111</v>
      </c>
      <c r="Y12" s="9">
        <f>SUM(Y9:Y11)</f>
        <v>0.24837580557792904</v>
      </c>
    </row>
    <row r="13" spans="1:25" ht="24.75" thickTop="1" x14ac:dyDescent="0.55000000000000004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workbookViewId="0">
      <selection activeCell="M15" sqref="M15"/>
    </sheetView>
  </sheetViews>
  <sheetFormatPr defaultRowHeight="24" x14ac:dyDescent="0.55000000000000004"/>
  <cols>
    <col min="1" max="1" width="17.710937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4.140625" style="2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26.140625" style="2" bestFit="1" customWidth="1"/>
    <col min="14" max="14" width="1" style="2" customWidth="1"/>
    <col min="15" max="15" width="24.140625" style="2" bestFit="1" customWidth="1"/>
    <col min="16" max="16" width="1" style="2" customWidth="1"/>
    <col min="17" max="17" width="14.28515625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</row>
    <row r="3" spans="1:19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  <c r="N3" s="30" t="s">
        <v>176</v>
      </c>
      <c r="O3" s="30" t="s">
        <v>176</v>
      </c>
      <c r="P3" s="30" t="s">
        <v>176</v>
      </c>
      <c r="Q3" s="30" t="s">
        <v>176</v>
      </c>
      <c r="R3" s="30" t="s">
        <v>176</v>
      </c>
      <c r="S3" s="30" t="s">
        <v>176</v>
      </c>
    </row>
    <row r="4" spans="1:19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</row>
    <row r="6" spans="1:19" ht="24.75" x14ac:dyDescent="0.55000000000000004">
      <c r="A6" s="29" t="s">
        <v>3</v>
      </c>
      <c r="C6" s="29" t="s">
        <v>185</v>
      </c>
      <c r="D6" s="29" t="s">
        <v>185</v>
      </c>
      <c r="E6" s="29" t="s">
        <v>185</v>
      </c>
      <c r="F6" s="29" t="s">
        <v>185</v>
      </c>
      <c r="G6" s="29" t="s">
        <v>185</v>
      </c>
      <c r="I6" s="29" t="s">
        <v>178</v>
      </c>
      <c r="J6" s="29" t="s">
        <v>178</v>
      </c>
      <c r="K6" s="29" t="s">
        <v>178</v>
      </c>
      <c r="L6" s="29" t="s">
        <v>178</v>
      </c>
      <c r="M6" s="29" t="s">
        <v>178</v>
      </c>
      <c r="O6" s="29" t="s">
        <v>179</v>
      </c>
      <c r="P6" s="29" t="s">
        <v>179</v>
      </c>
      <c r="Q6" s="29" t="s">
        <v>179</v>
      </c>
      <c r="R6" s="29" t="s">
        <v>179</v>
      </c>
      <c r="S6" s="29" t="s">
        <v>179</v>
      </c>
    </row>
    <row r="7" spans="1:19" ht="24.75" x14ac:dyDescent="0.55000000000000004">
      <c r="A7" s="29" t="s">
        <v>3</v>
      </c>
      <c r="C7" s="29" t="s">
        <v>186</v>
      </c>
      <c r="E7" s="29" t="s">
        <v>187</v>
      </c>
      <c r="G7" s="29" t="s">
        <v>188</v>
      </c>
      <c r="I7" s="29" t="s">
        <v>189</v>
      </c>
      <c r="K7" s="29" t="s">
        <v>182</v>
      </c>
      <c r="M7" s="29" t="s">
        <v>190</v>
      </c>
      <c r="O7" s="29" t="s">
        <v>189</v>
      </c>
      <c r="Q7" s="29" t="s">
        <v>182</v>
      </c>
      <c r="S7" s="29" t="s">
        <v>190</v>
      </c>
    </row>
    <row r="8" spans="1:19" x14ac:dyDescent="0.55000000000000004">
      <c r="A8" s="2" t="s">
        <v>17</v>
      </c>
      <c r="C8" s="7" t="s">
        <v>191</v>
      </c>
      <c r="D8" s="7"/>
      <c r="E8" s="10">
        <v>211197959</v>
      </c>
      <c r="F8" s="7"/>
      <c r="G8" s="10">
        <v>250</v>
      </c>
      <c r="H8" s="7"/>
      <c r="I8" s="10">
        <v>0</v>
      </c>
      <c r="J8" s="7"/>
      <c r="K8" s="10">
        <v>0</v>
      </c>
      <c r="L8" s="7"/>
      <c r="M8" s="10">
        <v>0</v>
      </c>
      <c r="N8" s="7"/>
      <c r="O8" s="10">
        <v>52799489750</v>
      </c>
      <c r="P8" s="7"/>
      <c r="Q8" s="10">
        <v>0</v>
      </c>
      <c r="R8" s="7"/>
      <c r="S8" s="10">
        <v>52799489750</v>
      </c>
    </row>
    <row r="9" spans="1:19" x14ac:dyDescent="0.55000000000000004">
      <c r="A9" s="2" t="s">
        <v>22</v>
      </c>
      <c r="C9" s="7" t="s">
        <v>192</v>
      </c>
      <c r="D9" s="7"/>
      <c r="E9" s="10">
        <v>138883168</v>
      </c>
      <c r="F9" s="7"/>
      <c r="G9" s="10">
        <v>375</v>
      </c>
      <c r="H9" s="7"/>
      <c r="I9" s="10">
        <v>0</v>
      </c>
      <c r="J9" s="7"/>
      <c r="K9" s="10">
        <v>0</v>
      </c>
      <c r="L9" s="7"/>
      <c r="M9" s="10">
        <v>0</v>
      </c>
      <c r="N9" s="7"/>
      <c r="O9" s="10">
        <v>52081188000</v>
      </c>
      <c r="P9" s="7"/>
      <c r="Q9" s="10">
        <v>0</v>
      </c>
      <c r="R9" s="7"/>
      <c r="S9" s="10">
        <v>52081188000</v>
      </c>
    </row>
    <row r="10" spans="1:19" x14ac:dyDescent="0.55000000000000004">
      <c r="A10" s="2" t="s">
        <v>34</v>
      </c>
      <c r="C10" s="7" t="s">
        <v>193</v>
      </c>
      <c r="D10" s="7"/>
      <c r="E10" s="10">
        <v>215212106</v>
      </c>
      <c r="F10" s="7"/>
      <c r="G10" s="10">
        <v>1500</v>
      </c>
      <c r="H10" s="7"/>
      <c r="I10" s="10">
        <v>0</v>
      </c>
      <c r="J10" s="7"/>
      <c r="K10" s="10">
        <v>0</v>
      </c>
      <c r="L10" s="7"/>
      <c r="M10" s="10">
        <v>0</v>
      </c>
      <c r="N10" s="7"/>
      <c r="O10" s="10">
        <v>322818159000</v>
      </c>
      <c r="P10" s="7"/>
      <c r="Q10" s="10">
        <v>5861526761</v>
      </c>
      <c r="R10" s="7"/>
      <c r="S10" s="10">
        <v>316956632239</v>
      </c>
    </row>
    <row r="11" spans="1:19" x14ac:dyDescent="0.55000000000000004">
      <c r="A11" s="2" t="s">
        <v>37</v>
      </c>
      <c r="C11" s="7" t="s">
        <v>37</v>
      </c>
      <c r="D11" s="7"/>
      <c r="E11" s="7" t="s">
        <v>37</v>
      </c>
      <c r="F11" s="7"/>
      <c r="G11" s="7" t="s">
        <v>37</v>
      </c>
      <c r="I11" s="13">
        <f>SUM(I8:I10)</f>
        <v>0</v>
      </c>
      <c r="J11" s="7"/>
      <c r="K11" s="13">
        <f>SUM(K8:K10)</f>
        <v>0</v>
      </c>
      <c r="L11" s="7"/>
      <c r="M11" s="13">
        <f>SUM(M8:M10)</f>
        <v>0</v>
      </c>
      <c r="N11" s="7"/>
      <c r="O11" s="13">
        <f>SUM(O8:O10)</f>
        <v>427698836750</v>
      </c>
      <c r="P11" s="7"/>
      <c r="Q11" s="13">
        <f>SUM(Q8:Q10)</f>
        <v>5861526761</v>
      </c>
      <c r="R11" s="7"/>
      <c r="S11" s="13">
        <f>SUM(S8:S10)</f>
        <v>421837309989</v>
      </c>
    </row>
    <row r="12" spans="1:19" x14ac:dyDescent="0.55000000000000004">
      <c r="C12" s="7"/>
      <c r="D12" s="7"/>
      <c r="E12" s="7"/>
      <c r="F12" s="7"/>
      <c r="G12" s="7"/>
      <c r="O12" s="7"/>
      <c r="P12" s="7"/>
      <c r="Q12" s="7"/>
      <c r="R12" s="7"/>
      <c r="S12" s="7"/>
    </row>
    <row r="13" spans="1:19" x14ac:dyDescent="0.55000000000000004">
      <c r="O13" s="7"/>
      <c r="P13" s="7"/>
      <c r="Q13" s="7"/>
      <c r="R13" s="7"/>
      <c r="S13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4"/>
  <sheetViews>
    <sheetView rightToLeft="1" topLeftCell="A37" workbookViewId="0">
      <selection activeCell="K60" sqref="K60"/>
    </sheetView>
  </sheetViews>
  <sheetFormatPr defaultRowHeight="24" x14ac:dyDescent="0.55000000000000004"/>
  <cols>
    <col min="1" max="1" width="41" style="2" bestFit="1" customWidth="1"/>
    <col min="2" max="2" width="1" style="2" customWidth="1"/>
    <col min="3" max="3" width="19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4" style="2" customWidth="1"/>
    <col min="14" max="14" width="1" style="2" customWidth="1"/>
    <col min="15" max="15" width="24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  <c r="N3" s="30" t="s">
        <v>176</v>
      </c>
      <c r="O3" s="30" t="s">
        <v>176</v>
      </c>
      <c r="P3" s="30" t="s">
        <v>176</v>
      </c>
      <c r="Q3" s="30" t="s">
        <v>176</v>
      </c>
    </row>
    <row r="4" spans="1:17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4.75" x14ac:dyDescent="0.55000000000000004">
      <c r="A6" s="29" t="s">
        <v>3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H6" s="29" t="s">
        <v>178</v>
      </c>
      <c r="I6" s="29" t="s">
        <v>178</v>
      </c>
      <c r="K6" s="29" t="s">
        <v>179</v>
      </c>
      <c r="L6" s="29" t="s">
        <v>179</v>
      </c>
      <c r="M6" s="29" t="s">
        <v>179</v>
      </c>
      <c r="N6" s="29" t="s">
        <v>179</v>
      </c>
      <c r="O6" s="29" t="s">
        <v>179</v>
      </c>
      <c r="P6" s="29" t="s">
        <v>179</v>
      </c>
      <c r="Q6" s="29" t="s">
        <v>179</v>
      </c>
    </row>
    <row r="7" spans="1:17" ht="24.75" x14ac:dyDescent="0.55000000000000004">
      <c r="A7" s="29" t="s">
        <v>3</v>
      </c>
      <c r="C7" s="29" t="s">
        <v>7</v>
      </c>
      <c r="E7" s="29" t="s">
        <v>194</v>
      </c>
      <c r="G7" s="29" t="s">
        <v>195</v>
      </c>
      <c r="I7" s="29" t="s">
        <v>196</v>
      </c>
      <c r="K7" s="29" t="s">
        <v>7</v>
      </c>
      <c r="M7" s="29" t="s">
        <v>194</v>
      </c>
      <c r="O7" s="29" t="s">
        <v>195</v>
      </c>
      <c r="Q7" s="29" t="s">
        <v>196</v>
      </c>
    </row>
    <row r="8" spans="1:17" x14ac:dyDescent="0.55000000000000004">
      <c r="A8" s="2" t="s">
        <v>16</v>
      </c>
      <c r="C8" s="6">
        <v>40475128</v>
      </c>
      <c r="D8" s="6"/>
      <c r="E8" s="6">
        <v>2845049439665</v>
      </c>
      <c r="F8" s="6"/>
      <c r="G8" s="6">
        <v>2666265107848</v>
      </c>
      <c r="H8" s="6"/>
      <c r="I8" s="6">
        <f>E8-G8</f>
        <v>178784331817</v>
      </c>
      <c r="J8" s="6"/>
      <c r="K8" s="6">
        <v>40475128</v>
      </c>
      <c r="L8" s="6"/>
      <c r="M8" s="6">
        <v>2845049439665</v>
      </c>
      <c r="N8" s="6"/>
      <c r="O8" s="6">
        <v>2706972276354</v>
      </c>
      <c r="P8" s="6"/>
      <c r="Q8" s="6">
        <f>M8-O8</f>
        <v>138077163311</v>
      </c>
    </row>
    <row r="9" spans="1:17" x14ac:dyDescent="0.55000000000000004">
      <c r="A9" s="2" t="s">
        <v>19</v>
      </c>
      <c r="C9" s="6">
        <v>153562776</v>
      </c>
      <c r="D9" s="6"/>
      <c r="E9" s="6">
        <v>3491733018565</v>
      </c>
      <c r="F9" s="6"/>
      <c r="G9" s="6">
        <v>3491353030472</v>
      </c>
      <c r="H9" s="6"/>
      <c r="I9" s="6">
        <f t="shared" ref="I9:I42" si="0">E9-G9</f>
        <v>379988093</v>
      </c>
      <c r="J9" s="6"/>
      <c r="K9" s="6">
        <v>153562776</v>
      </c>
      <c r="L9" s="6"/>
      <c r="M9" s="6">
        <v>3491733018565</v>
      </c>
      <c r="N9" s="6"/>
      <c r="O9" s="6">
        <v>3490023989192</v>
      </c>
      <c r="P9" s="6"/>
      <c r="Q9" s="6">
        <f t="shared" ref="Q9:Q42" si="1">M9-O9</f>
        <v>1709029373</v>
      </c>
    </row>
    <row r="10" spans="1:17" x14ac:dyDescent="0.55000000000000004">
      <c r="A10" s="2" t="s">
        <v>20</v>
      </c>
      <c r="C10" s="6">
        <v>1019317</v>
      </c>
      <c r="D10" s="6"/>
      <c r="E10" s="6">
        <v>35621506815</v>
      </c>
      <c r="F10" s="6"/>
      <c r="G10" s="6">
        <v>34834151773</v>
      </c>
      <c r="H10" s="6"/>
      <c r="I10" s="6">
        <f t="shared" si="0"/>
        <v>787355042</v>
      </c>
      <c r="J10" s="6"/>
      <c r="K10" s="6">
        <v>1019317</v>
      </c>
      <c r="L10" s="6"/>
      <c r="M10" s="6">
        <v>35621506815</v>
      </c>
      <c r="N10" s="6"/>
      <c r="O10" s="6">
        <v>34652373768</v>
      </c>
      <c r="P10" s="6"/>
      <c r="Q10" s="6">
        <f t="shared" si="1"/>
        <v>969133047</v>
      </c>
    </row>
    <row r="11" spans="1:17" x14ac:dyDescent="0.55000000000000004">
      <c r="A11" s="2" t="s">
        <v>27</v>
      </c>
      <c r="C11" s="6">
        <v>94879587</v>
      </c>
      <c r="D11" s="6"/>
      <c r="E11" s="6">
        <v>1442775777621</v>
      </c>
      <c r="F11" s="6"/>
      <c r="G11" s="6">
        <v>1238185179950</v>
      </c>
      <c r="H11" s="6"/>
      <c r="I11" s="6">
        <f t="shared" si="0"/>
        <v>204590597671</v>
      </c>
      <c r="J11" s="6"/>
      <c r="K11" s="6">
        <v>94879587</v>
      </c>
      <c r="L11" s="6"/>
      <c r="M11" s="6">
        <v>1442775777621</v>
      </c>
      <c r="N11" s="6"/>
      <c r="O11" s="6">
        <v>1329697282772</v>
      </c>
      <c r="P11" s="6"/>
      <c r="Q11" s="6">
        <f t="shared" si="1"/>
        <v>113078494849</v>
      </c>
    </row>
    <row r="12" spans="1:17" x14ac:dyDescent="0.55000000000000004">
      <c r="A12" s="2" t="s">
        <v>22</v>
      </c>
      <c r="C12" s="6">
        <v>167574861</v>
      </c>
      <c r="D12" s="6"/>
      <c r="E12" s="6">
        <v>1069989551235</v>
      </c>
      <c r="F12" s="6"/>
      <c r="G12" s="6">
        <v>1102753228267</v>
      </c>
      <c r="H12" s="6"/>
      <c r="I12" s="6">
        <f t="shared" si="0"/>
        <v>-32763677032</v>
      </c>
      <c r="J12" s="6"/>
      <c r="K12" s="6">
        <v>167574861</v>
      </c>
      <c r="L12" s="6"/>
      <c r="M12" s="6">
        <v>1069989551235</v>
      </c>
      <c r="N12" s="6"/>
      <c r="O12" s="6">
        <v>1645615015397</v>
      </c>
      <c r="P12" s="6"/>
      <c r="Q12" s="6">
        <f t="shared" si="1"/>
        <v>-575625464162</v>
      </c>
    </row>
    <row r="13" spans="1:17" x14ac:dyDescent="0.55000000000000004">
      <c r="A13" s="2" t="s">
        <v>24</v>
      </c>
      <c r="C13" s="6">
        <v>126103860</v>
      </c>
      <c r="D13" s="6"/>
      <c r="E13" s="6">
        <v>1322515319395</v>
      </c>
      <c r="F13" s="6"/>
      <c r="G13" s="6">
        <v>1165050150681</v>
      </c>
      <c r="H13" s="6"/>
      <c r="I13" s="6">
        <f t="shared" si="0"/>
        <v>157465168714</v>
      </c>
      <c r="J13" s="6"/>
      <c r="K13" s="6">
        <v>126103860</v>
      </c>
      <c r="L13" s="6"/>
      <c r="M13" s="6">
        <v>1322515319395</v>
      </c>
      <c r="N13" s="6"/>
      <c r="O13" s="6">
        <v>1265430818530</v>
      </c>
      <c r="P13" s="6"/>
      <c r="Q13" s="6">
        <f t="shared" si="1"/>
        <v>57084500865</v>
      </c>
    </row>
    <row r="14" spans="1:17" x14ac:dyDescent="0.55000000000000004">
      <c r="A14" s="2" t="s">
        <v>33</v>
      </c>
      <c r="C14" s="6">
        <v>8800000</v>
      </c>
      <c r="D14" s="6"/>
      <c r="E14" s="6">
        <v>202282864850</v>
      </c>
      <c r="F14" s="6"/>
      <c r="G14" s="6">
        <v>197100636700</v>
      </c>
      <c r="H14" s="6"/>
      <c r="I14" s="6">
        <f t="shared" si="0"/>
        <v>5182228150</v>
      </c>
      <c r="J14" s="6"/>
      <c r="K14" s="6">
        <v>8800000</v>
      </c>
      <c r="L14" s="6"/>
      <c r="M14" s="6">
        <v>202282864850</v>
      </c>
      <c r="N14" s="6"/>
      <c r="O14" s="6">
        <v>181140429800</v>
      </c>
      <c r="P14" s="6"/>
      <c r="Q14" s="6">
        <f t="shared" si="1"/>
        <v>21142435050</v>
      </c>
    </row>
    <row r="15" spans="1:17" x14ac:dyDescent="0.55000000000000004">
      <c r="A15" s="2" t="s">
        <v>29</v>
      </c>
      <c r="C15" s="6">
        <v>79346688</v>
      </c>
      <c r="D15" s="6"/>
      <c r="E15" s="6">
        <v>932895435580</v>
      </c>
      <c r="F15" s="6"/>
      <c r="G15" s="6">
        <v>817861854645</v>
      </c>
      <c r="H15" s="6"/>
      <c r="I15" s="6">
        <f t="shared" si="0"/>
        <v>115033580935</v>
      </c>
      <c r="J15" s="6"/>
      <c r="K15" s="6">
        <v>79346688</v>
      </c>
      <c r="L15" s="6"/>
      <c r="M15" s="6">
        <v>932895435580</v>
      </c>
      <c r="N15" s="6"/>
      <c r="O15" s="6">
        <v>861520884238</v>
      </c>
      <c r="P15" s="6"/>
      <c r="Q15" s="6">
        <f t="shared" si="1"/>
        <v>71374551342</v>
      </c>
    </row>
    <row r="16" spans="1:17" x14ac:dyDescent="0.55000000000000004">
      <c r="A16" s="2" t="s">
        <v>15</v>
      </c>
      <c r="C16" s="6">
        <v>37710597</v>
      </c>
      <c r="D16" s="6"/>
      <c r="E16" s="6">
        <v>11079622673188</v>
      </c>
      <c r="F16" s="6"/>
      <c r="G16" s="6">
        <v>11795093536981</v>
      </c>
      <c r="H16" s="6"/>
      <c r="I16" s="6">
        <f t="shared" si="0"/>
        <v>-715470863793</v>
      </c>
      <c r="J16" s="6"/>
      <c r="K16" s="6">
        <v>37710597</v>
      </c>
      <c r="L16" s="6"/>
      <c r="M16" s="6">
        <v>11079622673188</v>
      </c>
      <c r="N16" s="6"/>
      <c r="O16" s="6">
        <v>11379896433789</v>
      </c>
      <c r="P16" s="6"/>
      <c r="Q16" s="6">
        <f t="shared" si="1"/>
        <v>-300273760601</v>
      </c>
    </row>
    <row r="17" spans="1:17" x14ac:dyDescent="0.55000000000000004">
      <c r="A17" s="2" t="s">
        <v>31</v>
      </c>
      <c r="C17" s="6">
        <v>39200000</v>
      </c>
      <c r="D17" s="6"/>
      <c r="E17" s="6">
        <v>727572354600</v>
      </c>
      <c r="F17" s="6"/>
      <c r="G17" s="6">
        <v>729607172998</v>
      </c>
      <c r="H17" s="6"/>
      <c r="I17" s="6">
        <f t="shared" si="0"/>
        <v>-2034818398</v>
      </c>
      <c r="J17" s="6"/>
      <c r="K17" s="6">
        <v>39200000</v>
      </c>
      <c r="L17" s="6"/>
      <c r="M17" s="6">
        <v>727572354600</v>
      </c>
      <c r="N17" s="6"/>
      <c r="O17" s="6">
        <v>652008925399</v>
      </c>
      <c r="P17" s="6"/>
      <c r="Q17" s="6">
        <f t="shared" si="1"/>
        <v>75563429201</v>
      </c>
    </row>
    <row r="18" spans="1:17" x14ac:dyDescent="0.55000000000000004">
      <c r="A18" s="2" t="s">
        <v>17</v>
      </c>
      <c r="C18" s="6">
        <v>610429845</v>
      </c>
      <c r="D18" s="6"/>
      <c r="E18" s="6">
        <v>1534064284569</v>
      </c>
      <c r="F18" s="6"/>
      <c r="G18" s="6">
        <v>1351492180218</v>
      </c>
      <c r="H18" s="6"/>
      <c r="I18" s="6">
        <f t="shared" si="0"/>
        <v>182572104351</v>
      </c>
      <c r="J18" s="6"/>
      <c r="K18" s="6">
        <v>610429845</v>
      </c>
      <c r="L18" s="6"/>
      <c r="M18" s="6">
        <v>1534064284569</v>
      </c>
      <c r="N18" s="6"/>
      <c r="O18" s="6">
        <v>1499438445174</v>
      </c>
      <c r="P18" s="6"/>
      <c r="Q18" s="6">
        <f t="shared" si="1"/>
        <v>34625839395</v>
      </c>
    </row>
    <row r="19" spans="1:17" x14ac:dyDescent="0.55000000000000004">
      <c r="A19" s="2" t="s">
        <v>30</v>
      </c>
      <c r="C19" s="6">
        <v>72405435</v>
      </c>
      <c r="D19" s="6"/>
      <c r="E19" s="6">
        <v>698546503543</v>
      </c>
      <c r="F19" s="6"/>
      <c r="G19" s="6">
        <v>672206698505</v>
      </c>
      <c r="H19" s="6"/>
      <c r="I19" s="6">
        <f t="shared" si="0"/>
        <v>26339805038</v>
      </c>
      <c r="J19" s="6"/>
      <c r="K19" s="6">
        <v>72405435</v>
      </c>
      <c r="L19" s="6"/>
      <c r="M19" s="6">
        <v>698546503543</v>
      </c>
      <c r="N19" s="6"/>
      <c r="O19" s="6">
        <v>678974953291</v>
      </c>
      <c r="P19" s="6"/>
      <c r="Q19" s="6">
        <f t="shared" si="1"/>
        <v>19571550252</v>
      </c>
    </row>
    <row r="20" spans="1:17" x14ac:dyDescent="0.55000000000000004">
      <c r="A20" s="2" t="s">
        <v>26</v>
      </c>
      <c r="C20" s="6">
        <v>89577056</v>
      </c>
      <c r="D20" s="6"/>
      <c r="E20" s="6">
        <v>2150592535721</v>
      </c>
      <c r="F20" s="6"/>
      <c r="G20" s="6">
        <v>1628794742693</v>
      </c>
      <c r="H20" s="6"/>
      <c r="I20" s="6">
        <f t="shared" si="0"/>
        <v>521797793028</v>
      </c>
      <c r="J20" s="6"/>
      <c r="K20" s="6">
        <v>89577056</v>
      </c>
      <c r="L20" s="6"/>
      <c r="M20" s="6">
        <v>2150592535721</v>
      </c>
      <c r="N20" s="6"/>
      <c r="O20" s="6">
        <v>2043817717315</v>
      </c>
      <c r="P20" s="6"/>
      <c r="Q20" s="6">
        <f t="shared" si="1"/>
        <v>106774818406</v>
      </c>
    </row>
    <row r="21" spans="1:17" x14ac:dyDescent="0.55000000000000004">
      <c r="A21" s="2" t="s">
        <v>25</v>
      </c>
      <c r="C21" s="6">
        <v>107064747</v>
      </c>
      <c r="D21" s="6"/>
      <c r="E21" s="6">
        <v>2405173500684</v>
      </c>
      <c r="F21" s="6"/>
      <c r="G21" s="6">
        <v>2048128817106</v>
      </c>
      <c r="H21" s="6"/>
      <c r="I21" s="6">
        <f t="shared" si="0"/>
        <v>357044683578</v>
      </c>
      <c r="J21" s="6"/>
      <c r="K21" s="6">
        <v>107064747</v>
      </c>
      <c r="L21" s="6"/>
      <c r="M21" s="6">
        <v>2405173500684</v>
      </c>
      <c r="N21" s="6"/>
      <c r="O21" s="6">
        <v>2226732292414</v>
      </c>
      <c r="P21" s="6"/>
      <c r="Q21" s="6">
        <f t="shared" si="1"/>
        <v>178441208270</v>
      </c>
    </row>
    <row r="22" spans="1:17" x14ac:dyDescent="0.55000000000000004">
      <c r="A22" s="2" t="s">
        <v>32</v>
      </c>
      <c r="C22" s="6">
        <v>25700000</v>
      </c>
      <c r="D22" s="6"/>
      <c r="E22" s="6">
        <v>904547465543</v>
      </c>
      <c r="F22" s="6"/>
      <c r="G22" s="6">
        <v>885824484712</v>
      </c>
      <c r="H22" s="6"/>
      <c r="I22" s="6">
        <f t="shared" si="0"/>
        <v>18722980831</v>
      </c>
      <c r="J22" s="6"/>
      <c r="K22" s="6">
        <v>25700000</v>
      </c>
      <c r="L22" s="6"/>
      <c r="M22" s="6">
        <v>904547465543</v>
      </c>
      <c r="N22" s="6"/>
      <c r="O22" s="6">
        <v>812990643624</v>
      </c>
      <c r="P22" s="6"/>
      <c r="Q22" s="6">
        <f t="shared" si="1"/>
        <v>91556821919</v>
      </c>
    </row>
    <row r="23" spans="1:17" x14ac:dyDescent="0.55000000000000004">
      <c r="A23" s="2" t="s">
        <v>34</v>
      </c>
      <c r="C23" s="6">
        <v>234988392</v>
      </c>
      <c r="D23" s="6"/>
      <c r="E23" s="6">
        <v>11153465539048</v>
      </c>
      <c r="F23" s="6"/>
      <c r="G23" s="6">
        <v>10109127005692</v>
      </c>
      <c r="H23" s="6"/>
      <c r="I23" s="6">
        <f t="shared" si="0"/>
        <v>1044338533356</v>
      </c>
      <c r="J23" s="6"/>
      <c r="K23" s="6">
        <v>234988392</v>
      </c>
      <c r="L23" s="6"/>
      <c r="M23" s="6">
        <v>11153465539048</v>
      </c>
      <c r="N23" s="6"/>
      <c r="O23" s="6">
        <v>11801278734876</v>
      </c>
      <c r="P23" s="6"/>
      <c r="Q23" s="6">
        <f t="shared" si="1"/>
        <v>-647813195828</v>
      </c>
    </row>
    <row r="24" spans="1:17" x14ac:dyDescent="0.55000000000000004">
      <c r="A24" s="2" t="s">
        <v>23</v>
      </c>
      <c r="C24" s="6">
        <v>213908896</v>
      </c>
      <c r="D24" s="6"/>
      <c r="E24" s="6">
        <v>2861421279485</v>
      </c>
      <c r="F24" s="6"/>
      <c r="G24" s="6">
        <v>2333114625667</v>
      </c>
      <c r="H24" s="6"/>
      <c r="I24" s="6">
        <f t="shared" si="0"/>
        <v>528306653818</v>
      </c>
      <c r="J24" s="6"/>
      <c r="K24" s="6">
        <v>213908896</v>
      </c>
      <c r="L24" s="6"/>
      <c r="M24" s="6">
        <v>2861421279485</v>
      </c>
      <c r="N24" s="6"/>
      <c r="O24" s="6">
        <v>2669993488608</v>
      </c>
      <c r="P24" s="6"/>
      <c r="Q24" s="6">
        <f t="shared" si="1"/>
        <v>191427790877</v>
      </c>
    </row>
    <row r="25" spans="1:17" x14ac:dyDescent="0.55000000000000004">
      <c r="A25" s="2" t="s">
        <v>18</v>
      </c>
      <c r="C25" s="6">
        <v>78873820</v>
      </c>
      <c r="D25" s="6"/>
      <c r="E25" s="6">
        <v>1661476692945</v>
      </c>
      <c r="F25" s="6"/>
      <c r="G25" s="6">
        <v>1387020452527</v>
      </c>
      <c r="H25" s="6"/>
      <c r="I25" s="6">
        <f t="shared" si="0"/>
        <v>274456240418</v>
      </c>
      <c r="J25" s="6"/>
      <c r="K25" s="6">
        <v>78873820</v>
      </c>
      <c r="L25" s="6"/>
      <c r="M25" s="6">
        <v>1661476692945</v>
      </c>
      <c r="N25" s="6"/>
      <c r="O25" s="6">
        <v>1514064156094</v>
      </c>
      <c r="P25" s="6"/>
      <c r="Q25" s="6">
        <f t="shared" si="1"/>
        <v>147412536851</v>
      </c>
    </row>
    <row r="26" spans="1:17" x14ac:dyDescent="0.55000000000000004">
      <c r="A26" s="2" t="s">
        <v>57</v>
      </c>
      <c r="C26" s="6">
        <v>9335</v>
      </c>
      <c r="D26" s="6"/>
      <c r="E26" s="6">
        <v>9239563269</v>
      </c>
      <c r="F26" s="6"/>
      <c r="G26" s="6">
        <v>9239563269</v>
      </c>
      <c r="H26" s="6"/>
      <c r="I26" s="6">
        <f t="shared" si="0"/>
        <v>0</v>
      </c>
      <c r="J26" s="6"/>
      <c r="K26" s="6">
        <v>9335</v>
      </c>
      <c r="L26" s="6"/>
      <c r="M26" s="6">
        <v>9239563269</v>
      </c>
      <c r="N26" s="6"/>
      <c r="O26" s="6">
        <v>9239563269</v>
      </c>
      <c r="P26" s="6"/>
      <c r="Q26" s="6">
        <f t="shared" si="1"/>
        <v>0</v>
      </c>
    </row>
    <row r="27" spans="1:17" x14ac:dyDescent="0.55000000000000004">
      <c r="A27" s="2" t="s">
        <v>58</v>
      </c>
      <c r="C27" s="6">
        <v>20000</v>
      </c>
      <c r="D27" s="6"/>
      <c r="E27" s="6">
        <v>18397332000</v>
      </c>
      <c r="F27" s="6"/>
      <c r="G27" s="6">
        <v>18397332000</v>
      </c>
      <c r="H27" s="6"/>
      <c r="I27" s="6">
        <f t="shared" si="0"/>
        <v>0</v>
      </c>
      <c r="J27" s="6"/>
      <c r="K27" s="6">
        <v>20000</v>
      </c>
      <c r="L27" s="6"/>
      <c r="M27" s="6">
        <v>18397332000</v>
      </c>
      <c r="N27" s="6"/>
      <c r="O27" s="6">
        <v>18397332000</v>
      </c>
      <c r="P27" s="6"/>
      <c r="Q27" s="6">
        <f t="shared" si="1"/>
        <v>0</v>
      </c>
    </row>
    <row r="28" spans="1:17" x14ac:dyDescent="0.55000000000000004">
      <c r="A28" s="2" t="s">
        <v>60</v>
      </c>
      <c r="C28" s="6">
        <v>5000</v>
      </c>
      <c r="D28" s="6"/>
      <c r="E28" s="6">
        <v>4996375000</v>
      </c>
      <c r="F28" s="6"/>
      <c r="G28" s="6">
        <v>4996375000</v>
      </c>
      <c r="H28" s="6"/>
      <c r="I28" s="6">
        <f t="shared" si="0"/>
        <v>0</v>
      </c>
      <c r="J28" s="6"/>
      <c r="K28" s="6">
        <v>5000</v>
      </c>
      <c r="L28" s="6"/>
      <c r="M28" s="6">
        <v>4996375000</v>
      </c>
      <c r="N28" s="6"/>
      <c r="O28" s="6">
        <v>4996375000</v>
      </c>
      <c r="P28" s="6"/>
      <c r="Q28" s="6">
        <f t="shared" si="1"/>
        <v>0</v>
      </c>
    </row>
    <row r="29" spans="1:17" x14ac:dyDescent="0.55000000000000004">
      <c r="A29" s="2" t="s">
        <v>41</v>
      </c>
      <c r="C29" s="6">
        <v>134150</v>
      </c>
      <c r="D29" s="6"/>
      <c r="E29" s="6">
        <v>693228052565</v>
      </c>
      <c r="F29" s="6"/>
      <c r="G29" s="6">
        <v>683499562737</v>
      </c>
      <c r="H29" s="6"/>
      <c r="I29" s="6">
        <f t="shared" si="0"/>
        <v>9728489828</v>
      </c>
      <c r="J29" s="6"/>
      <c r="K29" s="6">
        <v>134150</v>
      </c>
      <c r="L29" s="6"/>
      <c r="M29" s="6">
        <v>693228052565</v>
      </c>
      <c r="N29" s="6"/>
      <c r="O29" s="6">
        <v>653341244278</v>
      </c>
      <c r="P29" s="6"/>
      <c r="Q29" s="6">
        <f t="shared" si="1"/>
        <v>39886808287</v>
      </c>
    </row>
    <row r="30" spans="1:17" x14ac:dyDescent="0.55000000000000004">
      <c r="A30" s="2" t="s">
        <v>62</v>
      </c>
      <c r="C30" s="6">
        <v>200000</v>
      </c>
      <c r="D30" s="6"/>
      <c r="E30" s="6">
        <v>199855000000</v>
      </c>
      <c r="F30" s="6"/>
      <c r="G30" s="6">
        <v>199855000000</v>
      </c>
      <c r="H30" s="6"/>
      <c r="I30" s="6">
        <f t="shared" si="0"/>
        <v>0</v>
      </c>
      <c r="J30" s="6"/>
      <c r="K30" s="6">
        <v>200000</v>
      </c>
      <c r="L30" s="6"/>
      <c r="M30" s="6">
        <v>199855000000</v>
      </c>
      <c r="N30" s="6"/>
      <c r="O30" s="6">
        <v>199855000000</v>
      </c>
      <c r="P30" s="6"/>
      <c r="Q30" s="6">
        <f t="shared" si="1"/>
        <v>0</v>
      </c>
    </row>
    <row r="31" spans="1:17" x14ac:dyDescent="0.55000000000000004">
      <c r="A31" s="2" t="s">
        <v>43</v>
      </c>
      <c r="C31" s="6">
        <v>3772</v>
      </c>
      <c r="D31" s="6"/>
      <c r="E31" s="6">
        <v>12529307563</v>
      </c>
      <c r="F31" s="6"/>
      <c r="G31" s="6">
        <v>12308144315</v>
      </c>
      <c r="H31" s="6"/>
      <c r="I31" s="6">
        <f t="shared" si="0"/>
        <v>221163248</v>
      </c>
      <c r="J31" s="6"/>
      <c r="K31" s="6">
        <v>3772</v>
      </c>
      <c r="L31" s="6"/>
      <c r="M31" s="6">
        <v>12529307563</v>
      </c>
      <c r="N31" s="6"/>
      <c r="O31" s="6">
        <v>11622538246</v>
      </c>
      <c r="P31" s="6"/>
      <c r="Q31" s="6">
        <f t="shared" si="1"/>
        <v>906769317</v>
      </c>
    </row>
    <row r="32" spans="1:17" x14ac:dyDescent="0.55000000000000004">
      <c r="A32" s="2" t="s">
        <v>64</v>
      </c>
      <c r="C32" s="6">
        <v>5000</v>
      </c>
      <c r="D32" s="6"/>
      <c r="E32" s="6">
        <v>4999275000</v>
      </c>
      <c r="F32" s="6"/>
      <c r="G32" s="6">
        <v>4999275000</v>
      </c>
      <c r="H32" s="6"/>
      <c r="I32" s="6">
        <f t="shared" si="0"/>
        <v>0</v>
      </c>
      <c r="J32" s="6"/>
      <c r="K32" s="6">
        <v>5000</v>
      </c>
      <c r="L32" s="6"/>
      <c r="M32" s="6">
        <v>4999275000</v>
      </c>
      <c r="N32" s="6"/>
      <c r="O32" s="6">
        <v>4999275000</v>
      </c>
      <c r="P32" s="6"/>
      <c r="Q32" s="6">
        <f t="shared" si="1"/>
        <v>0</v>
      </c>
    </row>
    <row r="33" spans="1:17" x14ac:dyDescent="0.55000000000000004">
      <c r="A33" s="2" t="s">
        <v>65</v>
      </c>
      <c r="C33" s="6">
        <v>3180</v>
      </c>
      <c r="D33" s="6"/>
      <c r="E33" s="6">
        <v>3211331109</v>
      </c>
      <c r="F33" s="6"/>
      <c r="G33" s="6">
        <v>3211331110</v>
      </c>
      <c r="H33" s="6"/>
      <c r="I33" s="6">
        <f t="shared" si="0"/>
        <v>-1</v>
      </c>
      <c r="J33" s="6"/>
      <c r="K33" s="6">
        <v>3180</v>
      </c>
      <c r="L33" s="6"/>
      <c r="M33" s="6">
        <v>3211331109</v>
      </c>
      <c r="N33" s="6"/>
      <c r="O33" s="6">
        <v>3211331111</v>
      </c>
      <c r="P33" s="6"/>
      <c r="Q33" s="6">
        <f t="shared" si="1"/>
        <v>-2</v>
      </c>
    </row>
    <row r="34" spans="1:17" x14ac:dyDescent="0.55000000000000004">
      <c r="A34" s="2" t="s">
        <v>45</v>
      </c>
      <c r="C34" s="6">
        <v>33370</v>
      </c>
      <c r="D34" s="6"/>
      <c r="E34" s="6">
        <v>60781573058</v>
      </c>
      <c r="F34" s="6"/>
      <c r="G34" s="6">
        <v>59676155793</v>
      </c>
      <c r="H34" s="6"/>
      <c r="I34" s="6">
        <f t="shared" si="0"/>
        <v>1105417265</v>
      </c>
      <c r="J34" s="6"/>
      <c r="K34" s="6">
        <v>33370</v>
      </c>
      <c r="L34" s="6"/>
      <c r="M34" s="6">
        <v>60781573058</v>
      </c>
      <c r="N34" s="6"/>
      <c r="O34" s="6">
        <v>56249362271</v>
      </c>
      <c r="P34" s="6"/>
      <c r="Q34" s="6">
        <f t="shared" si="1"/>
        <v>4532210787</v>
      </c>
    </row>
    <row r="35" spans="1:17" x14ac:dyDescent="0.55000000000000004">
      <c r="A35" s="2" t="s">
        <v>47</v>
      </c>
      <c r="C35" s="6">
        <v>23908</v>
      </c>
      <c r="D35" s="6"/>
      <c r="E35" s="6">
        <v>36392409702</v>
      </c>
      <c r="F35" s="6"/>
      <c r="G35" s="6">
        <v>35728942408</v>
      </c>
      <c r="H35" s="6"/>
      <c r="I35" s="6">
        <f t="shared" si="0"/>
        <v>663467294</v>
      </c>
      <c r="J35" s="6"/>
      <c r="K35" s="6">
        <v>23908</v>
      </c>
      <c r="L35" s="6"/>
      <c r="M35" s="6">
        <v>36392409702</v>
      </c>
      <c r="N35" s="6"/>
      <c r="O35" s="6">
        <v>33672193798</v>
      </c>
      <c r="P35" s="6"/>
      <c r="Q35" s="6">
        <f t="shared" si="1"/>
        <v>2720215904</v>
      </c>
    </row>
    <row r="36" spans="1:17" x14ac:dyDescent="0.55000000000000004">
      <c r="A36" s="2" t="s">
        <v>49</v>
      </c>
      <c r="C36" s="6">
        <v>25431</v>
      </c>
      <c r="D36" s="6"/>
      <c r="E36" s="6">
        <v>36441126048</v>
      </c>
      <c r="F36" s="6"/>
      <c r="G36" s="6">
        <v>35732488604</v>
      </c>
      <c r="H36" s="6"/>
      <c r="I36" s="6">
        <f t="shared" si="0"/>
        <v>708637444</v>
      </c>
      <c r="J36" s="6"/>
      <c r="K36" s="6">
        <v>25431</v>
      </c>
      <c r="L36" s="6"/>
      <c r="M36" s="6">
        <v>36441126048</v>
      </c>
      <c r="N36" s="6"/>
      <c r="O36" s="6">
        <v>33523588677</v>
      </c>
      <c r="P36" s="6"/>
      <c r="Q36" s="6">
        <f t="shared" si="1"/>
        <v>2917537371</v>
      </c>
    </row>
    <row r="37" spans="1:17" x14ac:dyDescent="0.55000000000000004">
      <c r="A37" s="2" t="s">
        <v>50</v>
      </c>
      <c r="C37" s="6">
        <v>10554</v>
      </c>
      <c r="D37" s="6"/>
      <c r="E37" s="6">
        <v>36947990502</v>
      </c>
      <c r="F37" s="6"/>
      <c r="G37" s="6">
        <v>36241592285</v>
      </c>
      <c r="H37" s="6"/>
      <c r="I37" s="6">
        <f t="shared" si="0"/>
        <v>706398217</v>
      </c>
      <c r="J37" s="6"/>
      <c r="K37" s="6">
        <v>10554</v>
      </c>
      <c r="L37" s="6"/>
      <c r="M37" s="6">
        <v>36947990502</v>
      </c>
      <c r="N37" s="6"/>
      <c r="O37" s="6">
        <v>34051757816</v>
      </c>
      <c r="P37" s="6"/>
      <c r="Q37" s="6">
        <f t="shared" si="1"/>
        <v>2896232686</v>
      </c>
    </row>
    <row r="38" spans="1:17" x14ac:dyDescent="0.55000000000000004">
      <c r="A38" s="2" t="s">
        <v>51</v>
      </c>
      <c r="C38" s="6">
        <v>64744</v>
      </c>
      <c r="D38" s="6"/>
      <c r="E38" s="6">
        <v>118783803261</v>
      </c>
      <c r="F38" s="6"/>
      <c r="G38" s="6">
        <v>116221598701</v>
      </c>
      <c r="H38" s="6"/>
      <c r="I38" s="6">
        <f t="shared" si="0"/>
        <v>2562204560</v>
      </c>
      <c r="J38" s="6"/>
      <c r="K38" s="6">
        <v>64744</v>
      </c>
      <c r="L38" s="6"/>
      <c r="M38" s="6">
        <v>118783803261</v>
      </c>
      <c r="N38" s="6"/>
      <c r="O38" s="6">
        <v>109369408434</v>
      </c>
      <c r="P38" s="6"/>
      <c r="Q38" s="6">
        <f t="shared" si="1"/>
        <v>9414394827</v>
      </c>
    </row>
    <row r="39" spans="1:17" x14ac:dyDescent="0.55000000000000004">
      <c r="A39" s="2" t="s">
        <v>53</v>
      </c>
      <c r="C39" s="6">
        <v>4649</v>
      </c>
      <c r="D39" s="6"/>
      <c r="E39" s="6">
        <v>23152329686</v>
      </c>
      <c r="F39" s="6"/>
      <c r="G39" s="6">
        <v>22742795552</v>
      </c>
      <c r="H39" s="6"/>
      <c r="I39" s="6">
        <f t="shared" si="0"/>
        <v>409534134</v>
      </c>
      <c r="J39" s="6"/>
      <c r="K39" s="6">
        <v>4649</v>
      </c>
      <c r="L39" s="6"/>
      <c r="M39" s="6">
        <v>23152329686</v>
      </c>
      <c r="N39" s="6"/>
      <c r="O39" s="6">
        <v>21473239738</v>
      </c>
      <c r="P39" s="6"/>
      <c r="Q39" s="6">
        <f t="shared" si="1"/>
        <v>1679089948</v>
      </c>
    </row>
    <row r="40" spans="1:17" x14ac:dyDescent="0.55000000000000004">
      <c r="A40" s="2" t="s">
        <v>55</v>
      </c>
      <c r="C40" s="6">
        <v>14500</v>
      </c>
      <c r="D40" s="6"/>
      <c r="E40" s="6">
        <v>69068451025</v>
      </c>
      <c r="F40" s="6"/>
      <c r="G40" s="6">
        <v>67877547725</v>
      </c>
      <c r="H40" s="6"/>
      <c r="I40" s="6">
        <f t="shared" si="0"/>
        <v>1190903300</v>
      </c>
      <c r="J40" s="6"/>
      <c r="K40" s="6">
        <v>14500</v>
      </c>
      <c r="L40" s="6"/>
      <c r="M40" s="6">
        <v>69068451025</v>
      </c>
      <c r="N40" s="6"/>
      <c r="O40" s="6">
        <v>64185747496</v>
      </c>
      <c r="P40" s="6"/>
      <c r="Q40" s="6">
        <f t="shared" si="1"/>
        <v>4882703529</v>
      </c>
    </row>
    <row r="41" spans="1:17" x14ac:dyDescent="0.55000000000000004">
      <c r="A41" s="2" t="s">
        <v>66</v>
      </c>
      <c r="C41" s="6">
        <v>10000</v>
      </c>
      <c r="D41" s="6"/>
      <c r="E41" s="6">
        <v>9899564355</v>
      </c>
      <c r="F41" s="6"/>
      <c r="G41" s="6">
        <v>9899564355</v>
      </c>
      <c r="H41" s="6"/>
      <c r="I41" s="6">
        <f t="shared" si="0"/>
        <v>0</v>
      </c>
      <c r="J41" s="6"/>
      <c r="K41" s="6">
        <v>10000</v>
      </c>
      <c r="L41" s="6"/>
      <c r="M41" s="6">
        <v>9899564355</v>
      </c>
      <c r="N41" s="6"/>
      <c r="O41" s="6">
        <v>9998521163</v>
      </c>
      <c r="P41" s="6"/>
      <c r="Q41" s="6">
        <f>M41-O41</f>
        <v>-98956808</v>
      </c>
    </row>
    <row r="42" spans="1:17" ht="24.75" thickBot="1" x14ac:dyDescent="0.6">
      <c r="A42" s="2" t="s">
        <v>67</v>
      </c>
      <c r="C42" s="6">
        <v>100000</v>
      </c>
      <c r="D42" s="6"/>
      <c r="E42" s="6">
        <v>99927500000</v>
      </c>
      <c r="F42" s="6"/>
      <c r="G42" s="6">
        <v>99927500000</v>
      </c>
      <c r="H42" s="6"/>
      <c r="I42" s="6">
        <f t="shared" si="0"/>
        <v>0</v>
      </c>
      <c r="J42" s="6"/>
      <c r="K42" s="6">
        <v>100000</v>
      </c>
      <c r="L42" s="6"/>
      <c r="M42" s="6">
        <v>99927500000</v>
      </c>
      <c r="N42" s="6"/>
      <c r="O42" s="6">
        <v>99927500000</v>
      </c>
      <c r="P42" s="6"/>
      <c r="Q42" s="6">
        <f t="shared" si="1"/>
        <v>0</v>
      </c>
    </row>
    <row r="43" spans="1:17" ht="24.75" thickBot="1" x14ac:dyDescent="0.6">
      <c r="A43" s="2" t="s">
        <v>37</v>
      </c>
      <c r="C43" s="2" t="s">
        <v>37</v>
      </c>
      <c r="E43" s="5">
        <f>SUM(E8:E42)</f>
        <v>47957196727195</v>
      </c>
      <c r="G43" s="5">
        <f>SUM(G8:G42)</f>
        <v>45074367826289</v>
      </c>
      <c r="I43" s="5">
        <f>SUM(I8:I42)</f>
        <v>2882828900906</v>
      </c>
      <c r="K43" s="2" t="s">
        <v>37</v>
      </c>
      <c r="M43" s="5">
        <f>SUM(M8:M42)</f>
        <v>47957196727195</v>
      </c>
      <c r="O43" s="5">
        <f>SUM(O8:O42)</f>
        <v>48162362838932</v>
      </c>
      <c r="Q43" s="15">
        <f>SUM(Q8:Q42)</f>
        <v>-205166111737</v>
      </c>
    </row>
    <row r="44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topLeftCell="A25" workbookViewId="0">
      <selection activeCell="I48" sqref="I48"/>
    </sheetView>
  </sheetViews>
  <sheetFormatPr defaultRowHeight="24" x14ac:dyDescent="0.55000000000000004"/>
  <cols>
    <col min="1" max="1" width="41" style="2" bestFit="1" customWidth="1"/>
    <col min="2" max="2" width="1" style="2" customWidth="1"/>
    <col min="3" max="3" width="20" style="2" customWidth="1"/>
    <col min="4" max="4" width="1" style="2" customWidth="1"/>
    <col min="5" max="5" width="25" style="2" customWidth="1"/>
    <col min="6" max="6" width="1" style="2" customWidth="1"/>
    <col min="7" max="7" width="25" style="2" customWidth="1"/>
    <col min="8" max="8" width="1" style="2" customWidth="1"/>
    <col min="9" max="9" width="28" style="2" customWidth="1"/>
    <col min="10" max="10" width="1" style="2" customWidth="1"/>
    <col min="11" max="11" width="21" style="2" customWidth="1"/>
    <col min="12" max="12" width="1" style="2" customWidth="1"/>
    <col min="13" max="13" width="25" style="2" customWidth="1"/>
    <col min="14" max="14" width="1" style="2" customWidth="1"/>
    <col min="15" max="15" width="25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  <c r="N3" s="30" t="s">
        <v>176</v>
      </c>
      <c r="O3" s="30" t="s">
        <v>176</v>
      </c>
      <c r="P3" s="30" t="s">
        <v>176</v>
      </c>
      <c r="Q3" s="30" t="s">
        <v>176</v>
      </c>
    </row>
    <row r="4" spans="1:17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4.75" x14ac:dyDescent="0.55000000000000004">
      <c r="A6" s="29" t="s">
        <v>3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H6" s="29" t="s">
        <v>178</v>
      </c>
      <c r="I6" s="29" t="s">
        <v>178</v>
      </c>
      <c r="K6" s="29" t="s">
        <v>179</v>
      </c>
      <c r="L6" s="29" t="s">
        <v>179</v>
      </c>
      <c r="M6" s="29" t="s">
        <v>179</v>
      </c>
      <c r="N6" s="29" t="s">
        <v>179</v>
      </c>
      <c r="O6" s="29" t="s">
        <v>179</v>
      </c>
      <c r="P6" s="29" t="s">
        <v>179</v>
      </c>
      <c r="Q6" s="29" t="s">
        <v>179</v>
      </c>
    </row>
    <row r="7" spans="1:17" ht="24.75" x14ac:dyDescent="0.55000000000000004">
      <c r="A7" s="29" t="s">
        <v>3</v>
      </c>
      <c r="C7" s="29" t="s">
        <v>7</v>
      </c>
      <c r="E7" s="29" t="s">
        <v>194</v>
      </c>
      <c r="G7" s="29" t="s">
        <v>195</v>
      </c>
      <c r="I7" s="29" t="s">
        <v>197</v>
      </c>
      <c r="K7" s="29" t="s">
        <v>7</v>
      </c>
      <c r="M7" s="29" t="s">
        <v>194</v>
      </c>
      <c r="O7" s="29" t="s">
        <v>195</v>
      </c>
      <c r="Q7" s="29" t="s">
        <v>197</v>
      </c>
    </row>
    <row r="8" spans="1:17" x14ac:dyDescent="0.55000000000000004">
      <c r="A8" s="2" t="s">
        <v>19</v>
      </c>
      <c r="C8" s="6">
        <v>7247299938</v>
      </c>
      <c r="D8" s="6"/>
      <c r="E8" s="6">
        <v>162734890871307</v>
      </c>
      <c r="F8" s="6"/>
      <c r="G8" s="6">
        <v>162665667756323</v>
      </c>
      <c r="H8" s="6"/>
      <c r="I8" s="6">
        <f>E8-G8</f>
        <v>69223114984</v>
      </c>
      <c r="J8" s="6"/>
      <c r="K8" s="6">
        <v>24094908518</v>
      </c>
      <c r="L8" s="6"/>
      <c r="M8" s="6">
        <v>522236472837084</v>
      </c>
      <c r="N8" s="6"/>
      <c r="O8" s="6">
        <v>522007578836284</v>
      </c>
      <c r="P8" s="6"/>
      <c r="Q8" s="6">
        <f>M8-O8</f>
        <v>228894000800</v>
      </c>
    </row>
    <row r="9" spans="1:17" x14ac:dyDescent="0.55000000000000004">
      <c r="A9" s="2" t="s">
        <v>15</v>
      </c>
      <c r="C9" s="6">
        <v>220940746</v>
      </c>
      <c r="D9" s="6"/>
      <c r="E9" s="6">
        <v>64673355185366</v>
      </c>
      <c r="F9" s="6"/>
      <c r="G9" s="6">
        <v>63292615140691</v>
      </c>
      <c r="H9" s="6"/>
      <c r="I9" s="6">
        <f t="shared" ref="I9:I34" si="0">E9-G9</f>
        <v>1380740044675</v>
      </c>
      <c r="J9" s="6"/>
      <c r="K9" s="6">
        <v>1106243318</v>
      </c>
      <c r="L9" s="6"/>
      <c r="M9" s="6">
        <v>254829244565937</v>
      </c>
      <c r="N9" s="6"/>
      <c r="O9" s="6">
        <v>250990605761233</v>
      </c>
      <c r="P9" s="6"/>
      <c r="Q9" s="6">
        <f t="shared" ref="Q9:Q34" si="1">M9-O9</f>
        <v>3838638804704</v>
      </c>
    </row>
    <row r="10" spans="1:17" x14ac:dyDescent="0.55000000000000004">
      <c r="A10" s="2" t="s">
        <v>31</v>
      </c>
      <c r="C10" s="6">
        <v>14400000</v>
      </c>
      <c r="D10" s="6"/>
      <c r="E10" s="6">
        <v>263974295768</v>
      </c>
      <c r="F10" s="6"/>
      <c r="G10" s="6">
        <v>239513482802</v>
      </c>
      <c r="H10" s="6"/>
      <c r="I10" s="6">
        <f t="shared" si="0"/>
        <v>24460812966</v>
      </c>
      <c r="J10" s="6"/>
      <c r="K10" s="6">
        <v>35800000</v>
      </c>
      <c r="L10" s="6"/>
      <c r="M10" s="6">
        <v>637127966767</v>
      </c>
      <c r="N10" s="6"/>
      <c r="O10" s="6">
        <v>595457130851</v>
      </c>
      <c r="P10" s="6"/>
      <c r="Q10" s="6">
        <f t="shared" si="1"/>
        <v>41670835916</v>
      </c>
    </row>
    <row r="11" spans="1:17" x14ac:dyDescent="0.55000000000000004">
      <c r="A11" s="2" t="s">
        <v>16</v>
      </c>
      <c r="C11" s="6">
        <v>81432662</v>
      </c>
      <c r="D11" s="6"/>
      <c r="E11" s="6">
        <v>5505796170113</v>
      </c>
      <c r="F11" s="6"/>
      <c r="G11" s="6">
        <v>5157725400215</v>
      </c>
      <c r="H11" s="6"/>
      <c r="I11" s="6">
        <f t="shared" si="0"/>
        <v>348070769898</v>
      </c>
      <c r="J11" s="6"/>
      <c r="K11" s="6">
        <v>223891068</v>
      </c>
      <c r="L11" s="6"/>
      <c r="M11" s="6">
        <v>14000247310966</v>
      </c>
      <c r="N11" s="6"/>
      <c r="O11" s="6">
        <v>13771220053954</v>
      </c>
      <c r="P11" s="6"/>
      <c r="Q11" s="6">
        <f t="shared" si="1"/>
        <v>229027257012</v>
      </c>
    </row>
    <row r="12" spans="1:17" x14ac:dyDescent="0.55000000000000004">
      <c r="A12" s="2" t="s">
        <v>18</v>
      </c>
      <c r="C12" s="6">
        <v>58795761</v>
      </c>
      <c r="D12" s="6"/>
      <c r="E12" s="6">
        <v>1143180439592</v>
      </c>
      <c r="F12" s="6"/>
      <c r="G12" s="6">
        <v>1100321264079</v>
      </c>
      <c r="H12" s="6"/>
      <c r="I12" s="6">
        <f t="shared" si="0"/>
        <v>42859175513</v>
      </c>
      <c r="J12" s="6"/>
      <c r="K12" s="6">
        <v>196648090</v>
      </c>
      <c r="L12" s="6"/>
      <c r="M12" s="6">
        <v>3653936191831</v>
      </c>
      <c r="N12" s="6"/>
      <c r="O12" s="6">
        <v>3814077846890</v>
      </c>
      <c r="P12" s="6"/>
      <c r="Q12" s="6">
        <f t="shared" si="1"/>
        <v>-160141655059</v>
      </c>
    </row>
    <row r="13" spans="1:17" x14ac:dyDescent="0.55000000000000004">
      <c r="A13" s="2" t="s">
        <v>27</v>
      </c>
      <c r="C13" s="6">
        <v>72416806</v>
      </c>
      <c r="D13" s="6"/>
      <c r="E13" s="6">
        <v>1056369972018</v>
      </c>
      <c r="F13" s="6"/>
      <c r="G13" s="6">
        <v>995323259893</v>
      </c>
      <c r="H13" s="6"/>
      <c r="I13" s="6">
        <f t="shared" si="0"/>
        <v>61046712125</v>
      </c>
      <c r="J13" s="6"/>
      <c r="K13" s="6">
        <v>198505094</v>
      </c>
      <c r="L13" s="6"/>
      <c r="M13" s="6">
        <v>2692975193829</v>
      </c>
      <c r="N13" s="6"/>
      <c r="O13" s="6">
        <v>2772536680809</v>
      </c>
      <c r="P13" s="6"/>
      <c r="Q13" s="6">
        <f t="shared" si="1"/>
        <v>-79561486980</v>
      </c>
    </row>
    <row r="14" spans="1:17" x14ac:dyDescent="0.55000000000000004">
      <c r="A14" s="2" t="s">
        <v>22</v>
      </c>
      <c r="C14" s="6">
        <v>2488140</v>
      </c>
      <c r="D14" s="6"/>
      <c r="E14" s="6">
        <v>16359518584</v>
      </c>
      <c r="F14" s="6"/>
      <c r="G14" s="6">
        <v>24579956695</v>
      </c>
      <c r="H14" s="6"/>
      <c r="I14" s="6">
        <f t="shared" si="0"/>
        <v>-8220438111</v>
      </c>
      <c r="J14" s="6"/>
      <c r="K14" s="6">
        <v>2908962</v>
      </c>
      <c r="L14" s="6"/>
      <c r="M14" s="6">
        <v>19643109428</v>
      </c>
      <c r="N14" s="6"/>
      <c r="O14" s="6">
        <v>28839738405</v>
      </c>
      <c r="P14" s="6"/>
      <c r="Q14" s="6">
        <f t="shared" si="1"/>
        <v>-9196628977</v>
      </c>
    </row>
    <row r="15" spans="1:17" x14ac:dyDescent="0.55000000000000004">
      <c r="A15" s="2" t="s">
        <v>24</v>
      </c>
      <c r="C15" s="6">
        <v>137142239</v>
      </c>
      <c r="D15" s="6"/>
      <c r="E15" s="6">
        <v>1332919482425</v>
      </c>
      <c r="F15" s="6"/>
      <c r="G15" s="6">
        <v>1305996960857</v>
      </c>
      <c r="H15" s="6"/>
      <c r="I15" s="6">
        <f t="shared" si="0"/>
        <v>26922521568</v>
      </c>
      <c r="J15" s="6"/>
      <c r="K15" s="6">
        <v>344195516</v>
      </c>
      <c r="L15" s="6"/>
      <c r="M15" s="6">
        <v>3345925149680</v>
      </c>
      <c r="N15" s="6"/>
      <c r="O15" s="6">
        <v>3532084544883</v>
      </c>
      <c r="P15" s="6"/>
      <c r="Q15" s="6">
        <f t="shared" si="1"/>
        <v>-186159395203</v>
      </c>
    </row>
    <row r="16" spans="1:17" x14ac:dyDescent="0.55000000000000004">
      <c r="A16" s="2" t="s">
        <v>29</v>
      </c>
      <c r="C16" s="6">
        <v>99704971</v>
      </c>
      <c r="D16" s="6"/>
      <c r="E16" s="6">
        <v>1124479108999</v>
      </c>
      <c r="F16" s="6"/>
      <c r="G16" s="6">
        <v>1047929146206</v>
      </c>
      <c r="H16" s="6"/>
      <c r="I16" s="6">
        <f t="shared" si="0"/>
        <v>76549962793</v>
      </c>
      <c r="J16" s="6"/>
      <c r="K16" s="6">
        <v>239575393</v>
      </c>
      <c r="L16" s="6"/>
      <c r="M16" s="6">
        <v>2567995744526</v>
      </c>
      <c r="N16" s="6"/>
      <c r="O16" s="6">
        <v>2556571108018</v>
      </c>
      <c r="P16" s="6"/>
      <c r="Q16" s="6">
        <f t="shared" si="1"/>
        <v>11424636508</v>
      </c>
    </row>
    <row r="17" spans="1:17" x14ac:dyDescent="0.55000000000000004">
      <c r="A17" s="2" t="s">
        <v>26</v>
      </c>
      <c r="C17" s="6">
        <v>101202733</v>
      </c>
      <c r="D17" s="6"/>
      <c r="E17" s="6">
        <v>2339568894281</v>
      </c>
      <c r="F17" s="6"/>
      <c r="G17" s="6">
        <v>2234545681916</v>
      </c>
      <c r="H17" s="6"/>
      <c r="I17" s="6">
        <f t="shared" si="0"/>
        <v>105023212365</v>
      </c>
      <c r="J17" s="6"/>
      <c r="K17" s="6">
        <v>151533286</v>
      </c>
      <c r="L17" s="6"/>
      <c r="M17" s="6">
        <v>3197074336744</v>
      </c>
      <c r="N17" s="6"/>
      <c r="O17" s="6">
        <v>3393826676994</v>
      </c>
      <c r="P17" s="6"/>
      <c r="Q17" s="6">
        <f t="shared" si="1"/>
        <v>-196752340250</v>
      </c>
    </row>
    <row r="18" spans="1:17" x14ac:dyDescent="0.55000000000000004">
      <c r="A18" s="2" t="s">
        <v>25</v>
      </c>
      <c r="C18" s="6">
        <v>51294617</v>
      </c>
      <c r="D18" s="6"/>
      <c r="E18" s="6">
        <v>1099663773730</v>
      </c>
      <c r="F18" s="6"/>
      <c r="G18" s="6">
        <v>1055150830260</v>
      </c>
      <c r="H18" s="6"/>
      <c r="I18" s="6">
        <f t="shared" si="0"/>
        <v>44512943470</v>
      </c>
      <c r="J18" s="6"/>
      <c r="K18" s="6">
        <v>218015238</v>
      </c>
      <c r="L18" s="6"/>
      <c r="M18" s="6">
        <v>4488912881363</v>
      </c>
      <c r="N18" s="6"/>
      <c r="O18" s="6">
        <v>4639913975541</v>
      </c>
      <c r="P18" s="6"/>
      <c r="Q18" s="6">
        <f t="shared" si="1"/>
        <v>-151001094178</v>
      </c>
    </row>
    <row r="19" spans="1:17" x14ac:dyDescent="0.55000000000000004">
      <c r="A19" s="2" t="s">
        <v>32</v>
      </c>
      <c r="C19" s="6">
        <v>1800000</v>
      </c>
      <c r="D19" s="6"/>
      <c r="E19" s="6">
        <v>62557068468</v>
      </c>
      <c r="F19" s="6"/>
      <c r="G19" s="6">
        <v>56946212631</v>
      </c>
      <c r="H19" s="6"/>
      <c r="I19" s="6">
        <f t="shared" si="0"/>
        <v>5610855837</v>
      </c>
      <c r="J19" s="6"/>
      <c r="K19" s="6">
        <v>12800000</v>
      </c>
      <c r="L19" s="6"/>
      <c r="M19" s="6">
        <v>425834751570</v>
      </c>
      <c r="N19" s="6"/>
      <c r="O19" s="6">
        <v>404920955126</v>
      </c>
      <c r="P19" s="6"/>
      <c r="Q19" s="6">
        <f t="shared" si="1"/>
        <v>20913796444</v>
      </c>
    </row>
    <row r="20" spans="1:17" x14ac:dyDescent="0.55000000000000004">
      <c r="A20" s="2" t="s">
        <v>20</v>
      </c>
      <c r="C20" s="6">
        <v>521140</v>
      </c>
      <c r="D20" s="6"/>
      <c r="E20" s="6">
        <v>18016130082</v>
      </c>
      <c r="F20" s="6"/>
      <c r="G20" s="6">
        <v>17712615197</v>
      </c>
      <c r="H20" s="6"/>
      <c r="I20" s="6">
        <f t="shared" si="0"/>
        <v>303514885</v>
      </c>
      <c r="J20" s="6"/>
      <c r="K20" s="6">
        <v>6970883</v>
      </c>
      <c r="L20" s="6"/>
      <c r="M20" s="6">
        <v>227337310146</v>
      </c>
      <c r="N20" s="6"/>
      <c r="O20" s="6">
        <v>224757122573</v>
      </c>
      <c r="P20" s="6"/>
      <c r="Q20" s="6">
        <f t="shared" si="1"/>
        <v>2580187573</v>
      </c>
    </row>
    <row r="21" spans="1:17" x14ac:dyDescent="0.55000000000000004">
      <c r="A21" s="2" t="s">
        <v>17</v>
      </c>
      <c r="C21" s="6">
        <v>148450000</v>
      </c>
      <c r="D21" s="6"/>
      <c r="E21" s="6">
        <v>353900274299</v>
      </c>
      <c r="F21" s="6"/>
      <c r="G21" s="6">
        <v>364191418053</v>
      </c>
      <c r="H21" s="6"/>
      <c r="I21" s="6">
        <f t="shared" si="0"/>
        <v>-10291143754</v>
      </c>
      <c r="J21" s="6"/>
      <c r="K21" s="6">
        <v>217050000</v>
      </c>
      <c r="L21" s="6"/>
      <c r="M21" s="6">
        <v>516578000750</v>
      </c>
      <c r="N21" s="6"/>
      <c r="O21" s="6">
        <v>538263587019</v>
      </c>
      <c r="P21" s="6"/>
      <c r="Q21" s="6">
        <f t="shared" si="1"/>
        <v>-21685586269</v>
      </c>
    </row>
    <row r="22" spans="1:17" x14ac:dyDescent="0.55000000000000004">
      <c r="A22" s="2" t="s">
        <v>23</v>
      </c>
      <c r="C22" s="6">
        <v>134841485</v>
      </c>
      <c r="D22" s="6"/>
      <c r="E22" s="6">
        <v>1682918412834</v>
      </c>
      <c r="F22" s="6"/>
      <c r="G22" s="6">
        <v>1653028604719</v>
      </c>
      <c r="H22" s="6"/>
      <c r="I22" s="6">
        <f t="shared" si="0"/>
        <v>29889808115</v>
      </c>
      <c r="J22" s="6"/>
      <c r="K22" s="6">
        <v>242645165</v>
      </c>
      <c r="L22" s="6"/>
      <c r="M22" s="6">
        <v>2910771777077</v>
      </c>
      <c r="N22" s="6"/>
      <c r="O22" s="6">
        <v>3022419488451</v>
      </c>
      <c r="P22" s="6"/>
      <c r="Q22" s="6">
        <f t="shared" si="1"/>
        <v>-111647711374</v>
      </c>
    </row>
    <row r="23" spans="1:17" x14ac:dyDescent="0.55000000000000004">
      <c r="A23" s="2" t="s">
        <v>35</v>
      </c>
      <c r="C23" s="6">
        <v>74332255</v>
      </c>
      <c r="D23" s="6"/>
      <c r="E23" s="6">
        <v>1007079045049</v>
      </c>
      <c r="F23" s="6"/>
      <c r="G23" s="6">
        <v>1000054088788</v>
      </c>
      <c r="H23" s="6"/>
      <c r="I23" s="6">
        <f t="shared" si="0"/>
        <v>7024956261</v>
      </c>
      <c r="J23" s="6"/>
      <c r="K23" s="6">
        <v>74332255</v>
      </c>
      <c r="L23" s="6"/>
      <c r="M23" s="6">
        <v>1007079045049</v>
      </c>
      <c r="N23" s="6"/>
      <c r="O23" s="6">
        <v>1000054088788</v>
      </c>
      <c r="P23" s="6"/>
      <c r="Q23" s="6">
        <f t="shared" si="1"/>
        <v>7024956261</v>
      </c>
    </row>
    <row r="24" spans="1:17" x14ac:dyDescent="0.55000000000000004">
      <c r="A24" s="2" t="s">
        <v>30</v>
      </c>
      <c r="C24" s="6">
        <v>103319842</v>
      </c>
      <c r="D24" s="6"/>
      <c r="E24" s="6">
        <v>936658709608</v>
      </c>
      <c r="F24" s="6"/>
      <c r="G24" s="6">
        <v>904308914744</v>
      </c>
      <c r="H24" s="6"/>
      <c r="I24" s="6">
        <f t="shared" si="0"/>
        <v>32349794864</v>
      </c>
      <c r="J24" s="6"/>
      <c r="K24" s="6">
        <v>257328130</v>
      </c>
      <c r="L24" s="6"/>
      <c r="M24" s="6">
        <v>2261325895480</v>
      </c>
      <c r="N24" s="6"/>
      <c r="O24" s="6">
        <v>2275147220292</v>
      </c>
      <c r="P24" s="6"/>
      <c r="Q24" s="6">
        <f t="shared" si="1"/>
        <v>-13821324812</v>
      </c>
    </row>
    <row r="25" spans="1:17" x14ac:dyDescent="0.55000000000000004">
      <c r="A25" s="2" t="s">
        <v>198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21287908</v>
      </c>
      <c r="L25" s="6"/>
      <c r="M25" s="6">
        <v>2084195567035</v>
      </c>
      <c r="N25" s="6"/>
      <c r="O25" s="6">
        <v>2082390353171</v>
      </c>
      <c r="P25" s="6"/>
      <c r="Q25" s="6">
        <f t="shared" si="1"/>
        <v>1805213864</v>
      </c>
    </row>
    <row r="26" spans="1:17" x14ac:dyDescent="0.55000000000000004">
      <c r="A26" s="2" t="s">
        <v>34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117331</v>
      </c>
      <c r="L26" s="6"/>
      <c r="M26" s="6">
        <v>4912432670</v>
      </c>
      <c r="N26" s="6"/>
      <c r="O26" s="6">
        <v>5918976995</v>
      </c>
      <c r="P26" s="6"/>
      <c r="Q26" s="6">
        <f t="shared" si="1"/>
        <v>-1006544325</v>
      </c>
    </row>
    <row r="27" spans="1:17" x14ac:dyDescent="0.55000000000000004">
      <c r="A27" s="2" t="s">
        <v>199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480035045</v>
      </c>
      <c r="L27" s="6"/>
      <c r="M27" s="6">
        <v>2484181357875</v>
      </c>
      <c r="N27" s="6"/>
      <c r="O27" s="6">
        <v>2518268646420</v>
      </c>
      <c r="P27" s="6"/>
      <c r="Q27" s="6">
        <f t="shared" si="1"/>
        <v>-34087288545</v>
      </c>
    </row>
    <row r="28" spans="1:17" x14ac:dyDescent="0.55000000000000004">
      <c r="A28" s="2" t="s">
        <v>200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335138</v>
      </c>
      <c r="L28" s="6"/>
      <c r="M28" s="6">
        <v>20971014077</v>
      </c>
      <c r="N28" s="6"/>
      <c r="O28" s="6">
        <v>20453658015</v>
      </c>
      <c r="P28" s="6"/>
      <c r="Q28" s="6">
        <f t="shared" si="1"/>
        <v>517356062</v>
      </c>
    </row>
    <row r="29" spans="1:17" x14ac:dyDescent="0.55000000000000004">
      <c r="A29" s="2" t="s">
        <v>65</v>
      </c>
      <c r="C29" s="6">
        <v>3</v>
      </c>
      <c r="D29" s="6"/>
      <c r="E29" s="6">
        <v>3029559</v>
      </c>
      <c r="F29" s="6"/>
      <c r="G29" s="6">
        <v>3029557</v>
      </c>
      <c r="H29" s="6"/>
      <c r="I29" s="6">
        <f t="shared" si="0"/>
        <v>2</v>
      </c>
      <c r="J29" s="6"/>
      <c r="K29" s="6">
        <v>75</v>
      </c>
      <c r="L29" s="6"/>
      <c r="M29" s="6">
        <v>75738949</v>
      </c>
      <c r="N29" s="6"/>
      <c r="O29" s="6">
        <v>75738939</v>
      </c>
      <c r="P29" s="6"/>
      <c r="Q29" s="6">
        <f t="shared" si="1"/>
        <v>10</v>
      </c>
    </row>
    <row r="30" spans="1:17" x14ac:dyDescent="0.55000000000000004">
      <c r="A30" s="2" t="s">
        <v>49</v>
      </c>
      <c r="C30" s="6">
        <v>35</v>
      </c>
      <c r="D30" s="6"/>
      <c r="E30" s="6">
        <v>50160660</v>
      </c>
      <c r="F30" s="6"/>
      <c r="G30" s="6">
        <v>46136966</v>
      </c>
      <c r="H30" s="6"/>
      <c r="I30" s="6">
        <f t="shared" si="0"/>
        <v>4023694</v>
      </c>
      <c r="J30" s="6"/>
      <c r="K30" s="6">
        <v>35</v>
      </c>
      <c r="L30" s="6"/>
      <c r="M30" s="6">
        <v>50160660</v>
      </c>
      <c r="N30" s="6"/>
      <c r="O30" s="6">
        <v>46136966</v>
      </c>
      <c r="P30" s="6"/>
      <c r="Q30" s="6">
        <f t="shared" si="1"/>
        <v>4023694</v>
      </c>
    </row>
    <row r="31" spans="1:17" x14ac:dyDescent="0.55000000000000004">
      <c r="A31" s="2" t="s">
        <v>51</v>
      </c>
      <c r="C31" s="6">
        <v>56</v>
      </c>
      <c r="D31" s="6"/>
      <c r="E31" s="6">
        <v>102735463</v>
      </c>
      <c r="F31" s="6"/>
      <c r="G31" s="6">
        <v>94598524</v>
      </c>
      <c r="H31" s="6"/>
      <c r="I31" s="6">
        <f t="shared" si="0"/>
        <v>8136939</v>
      </c>
      <c r="J31" s="6"/>
      <c r="K31" s="6">
        <v>59</v>
      </c>
      <c r="L31" s="6"/>
      <c r="M31" s="6">
        <v>108032621</v>
      </c>
      <c r="N31" s="6"/>
      <c r="O31" s="6">
        <v>99666287</v>
      </c>
      <c r="P31" s="6"/>
      <c r="Q31" s="6">
        <f t="shared" si="1"/>
        <v>8366334</v>
      </c>
    </row>
    <row r="32" spans="1:17" x14ac:dyDescent="0.55000000000000004">
      <c r="A32" s="2" t="s">
        <v>66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3</v>
      </c>
      <c r="L32" s="6"/>
      <c r="M32" s="6">
        <v>2999565</v>
      </c>
      <c r="N32" s="6"/>
      <c r="O32" s="6">
        <v>2999565</v>
      </c>
      <c r="P32" s="6"/>
      <c r="Q32" s="6">
        <f t="shared" si="1"/>
        <v>0</v>
      </c>
    </row>
    <row r="33" spans="1:17" x14ac:dyDescent="0.55000000000000004">
      <c r="A33" s="2" t="s">
        <v>201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436</v>
      </c>
      <c r="L33" s="6"/>
      <c r="M33" s="6">
        <v>2017167516</v>
      </c>
      <c r="N33" s="6"/>
      <c r="O33" s="6">
        <v>1979914685</v>
      </c>
      <c r="P33" s="6"/>
      <c r="Q33" s="6">
        <f t="shared" si="1"/>
        <v>37252831</v>
      </c>
    </row>
    <row r="34" spans="1:17" x14ac:dyDescent="0.55000000000000004">
      <c r="A34" s="2" t="s">
        <v>202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3924</v>
      </c>
      <c r="L34" s="6"/>
      <c r="M34" s="6">
        <v>18154507644</v>
      </c>
      <c r="N34" s="6"/>
      <c r="O34" s="6">
        <v>17819232167</v>
      </c>
      <c r="P34" s="6"/>
      <c r="Q34" s="6">
        <f t="shared" si="1"/>
        <v>335275477</v>
      </c>
    </row>
    <row r="35" spans="1:17" ht="24.75" x14ac:dyDescent="0.6">
      <c r="A35" s="3" t="s">
        <v>37</v>
      </c>
      <c r="C35" s="7" t="s">
        <v>37</v>
      </c>
      <c r="D35" s="7"/>
      <c r="E35" s="13">
        <f>SUM(E8:E34)</f>
        <v>245351843278205</v>
      </c>
      <c r="F35" s="7"/>
      <c r="G35" s="13">
        <f>SUM(G8:G34)</f>
        <v>243115754499116</v>
      </c>
      <c r="H35" s="7"/>
      <c r="I35" s="13">
        <f>SUM(I8:I34)</f>
        <v>2236088779089</v>
      </c>
      <c r="J35" s="7"/>
      <c r="K35" s="7" t="s">
        <v>37</v>
      </c>
      <c r="L35" s="7"/>
      <c r="M35" s="13">
        <f>SUM(M8:M34)</f>
        <v>823633151046839</v>
      </c>
      <c r="N35" s="7"/>
      <c r="O35" s="13">
        <f>SUM(O8:O34)</f>
        <v>820215330139321</v>
      </c>
      <c r="P35" s="7"/>
      <c r="Q35" s="13">
        <f>SUM(Q8:Q34)</f>
        <v>3417820907518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topLeftCell="A22" workbookViewId="0">
      <selection activeCell="Q45" sqref="Q45"/>
    </sheetView>
  </sheetViews>
  <sheetFormatPr defaultRowHeight="24" x14ac:dyDescent="0.55000000000000004"/>
  <cols>
    <col min="1" max="1" width="32.855468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</row>
    <row r="3" spans="1:17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  <c r="N3" s="30" t="s">
        <v>176</v>
      </c>
      <c r="O3" s="30" t="s">
        <v>176</v>
      </c>
      <c r="P3" s="30" t="s">
        <v>176</v>
      </c>
      <c r="Q3" s="30" t="s">
        <v>176</v>
      </c>
    </row>
    <row r="4" spans="1:17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</row>
    <row r="6" spans="1:17" ht="24.75" x14ac:dyDescent="0.55000000000000004">
      <c r="A6" s="29" t="s">
        <v>180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H6" s="29" t="s">
        <v>178</v>
      </c>
      <c r="I6" s="29" t="s">
        <v>178</v>
      </c>
      <c r="K6" s="29" t="s">
        <v>179</v>
      </c>
      <c r="L6" s="29" t="s">
        <v>179</v>
      </c>
      <c r="M6" s="29" t="s">
        <v>179</v>
      </c>
      <c r="N6" s="29" t="s">
        <v>179</v>
      </c>
      <c r="O6" s="29" t="s">
        <v>179</v>
      </c>
      <c r="P6" s="29" t="s">
        <v>179</v>
      </c>
      <c r="Q6" s="29" t="s">
        <v>179</v>
      </c>
    </row>
    <row r="7" spans="1:17" ht="24.75" x14ac:dyDescent="0.55000000000000004">
      <c r="A7" s="29" t="s">
        <v>180</v>
      </c>
      <c r="C7" s="29" t="s">
        <v>208</v>
      </c>
      <c r="E7" s="29" t="s">
        <v>204</v>
      </c>
      <c r="G7" s="29" t="s">
        <v>205</v>
      </c>
      <c r="I7" s="29" t="s">
        <v>209</v>
      </c>
      <c r="K7" s="29" t="s">
        <v>208</v>
      </c>
      <c r="M7" s="29" t="s">
        <v>204</v>
      </c>
      <c r="O7" s="29" t="s">
        <v>205</v>
      </c>
      <c r="Q7" s="29" t="s">
        <v>209</v>
      </c>
    </row>
    <row r="8" spans="1:17" x14ac:dyDescent="0.55000000000000004">
      <c r="A8" s="2" t="s">
        <v>65</v>
      </c>
      <c r="C8" s="6">
        <v>51770525</v>
      </c>
      <c r="D8" s="6"/>
      <c r="E8" s="6">
        <v>0</v>
      </c>
      <c r="F8" s="6"/>
      <c r="G8" s="6">
        <v>2</v>
      </c>
      <c r="H8" s="6"/>
      <c r="I8" s="6">
        <f>C8+E8+G8</f>
        <v>51770527</v>
      </c>
      <c r="J8" s="6"/>
      <c r="K8" s="6">
        <v>221285794</v>
      </c>
      <c r="L8" s="6"/>
      <c r="M8" s="6">
        <v>-1</v>
      </c>
      <c r="N8" s="6"/>
      <c r="O8" s="6">
        <v>10</v>
      </c>
      <c r="P8" s="6"/>
      <c r="Q8" s="6">
        <f>K8+M8+O8</f>
        <v>221285803</v>
      </c>
    </row>
    <row r="9" spans="1:17" x14ac:dyDescent="0.55000000000000004">
      <c r="A9" s="2" t="s">
        <v>49</v>
      </c>
      <c r="C9" s="6">
        <v>0</v>
      </c>
      <c r="D9" s="6"/>
      <c r="E9" s="6">
        <v>708637444</v>
      </c>
      <c r="F9" s="6"/>
      <c r="G9" s="6">
        <v>4023694</v>
      </c>
      <c r="H9" s="6"/>
      <c r="I9" s="6">
        <f t="shared" ref="I9:I26" si="0">C9+E9+G9</f>
        <v>712661138</v>
      </c>
      <c r="J9" s="6"/>
      <c r="K9" s="6">
        <v>0</v>
      </c>
      <c r="L9" s="6"/>
      <c r="M9" s="6">
        <v>2917537371</v>
      </c>
      <c r="N9" s="6"/>
      <c r="O9" s="6">
        <v>4023694</v>
      </c>
      <c r="P9" s="6"/>
      <c r="Q9" s="6">
        <f t="shared" ref="Q9:Q26" si="1">K9+M9+O9</f>
        <v>2921561065</v>
      </c>
    </row>
    <row r="10" spans="1:17" x14ac:dyDescent="0.55000000000000004">
      <c r="A10" s="2" t="s">
        <v>51</v>
      </c>
      <c r="C10" s="6">
        <v>0</v>
      </c>
      <c r="D10" s="6"/>
      <c r="E10" s="6">
        <v>2562204560</v>
      </c>
      <c r="F10" s="6"/>
      <c r="G10" s="6">
        <v>8136939</v>
      </c>
      <c r="H10" s="6"/>
      <c r="I10" s="6">
        <f t="shared" si="0"/>
        <v>2570341499</v>
      </c>
      <c r="J10" s="6"/>
      <c r="K10" s="6">
        <v>0</v>
      </c>
      <c r="L10" s="6"/>
      <c r="M10" s="6">
        <v>9414394827</v>
      </c>
      <c r="N10" s="6"/>
      <c r="O10" s="6">
        <v>8366334</v>
      </c>
      <c r="P10" s="6"/>
      <c r="Q10" s="6">
        <f t="shared" si="1"/>
        <v>9422761161</v>
      </c>
    </row>
    <row r="11" spans="1:17" x14ac:dyDescent="0.55000000000000004">
      <c r="A11" s="2" t="s">
        <v>66</v>
      </c>
      <c r="C11" s="6">
        <v>187471029</v>
      </c>
      <c r="D11" s="6"/>
      <c r="E11" s="6">
        <v>0</v>
      </c>
      <c r="F11" s="6"/>
      <c r="G11" s="6">
        <v>0</v>
      </c>
      <c r="H11" s="6"/>
      <c r="I11" s="6">
        <f t="shared" si="0"/>
        <v>187471029</v>
      </c>
      <c r="J11" s="6"/>
      <c r="K11" s="6">
        <v>773534059</v>
      </c>
      <c r="L11" s="6"/>
      <c r="M11" s="6">
        <v>-98956808</v>
      </c>
      <c r="N11" s="6"/>
      <c r="O11" s="6">
        <v>0</v>
      </c>
      <c r="P11" s="6"/>
      <c r="Q11" s="6">
        <f t="shared" si="1"/>
        <v>674577251</v>
      </c>
    </row>
    <row r="12" spans="1:17" x14ac:dyDescent="0.55000000000000004">
      <c r="A12" s="2" t="s">
        <v>201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37252831</v>
      </c>
      <c r="P12" s="6"/>
      <c r="Q12" s="6">
        <f t="shared" si="1"/>
        <v>37252831</v>
      </c>
    </row>
    <row r="13" spans="1:17" x14ac:dyDescent="0.55000000000000004">
      <c r="A13" s="2" t="s">
        <v>202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335275477</v>
      </c>
      <c r="P13" s="6"/>
      <c r="Q13" s="6">
        <f t="shared" si="1"/>
        <v>335275477</v>
      </c>
    </row>
    <row r="14" spans="1:17" x14ac:dyDescent="0.55000000000000004">
      <c r="A14" s="2" t="s">
        <v>67</v>
      </c>
      <c r="C14" s="6">
        <v>1865047950</v>
      </c>
      <c r="D14" s="6"/>
      <c r="E14" s="6">
        <v>0</v>
      </c>
      <c r="F14" s="6"/>
      <c r="G14" s="6">
        <v>0</v>
      </c>
      <c r="H14" s="6"/>
      <c r="I14" s="6">
        <f t="shared" si="0"/>
        <v>1865047950</v>
      </c>
      <c r="J14" s="6"/>
      <c r="K14" s="6">
        <v>7725654494</v>
      </c>
      <c r="L14" s="6"/>
      <c r="M14" s="6">
        <v>0</v>
      </c>
      <c r="N14" s="6"/>
      <c r="O14" s="6">
        <v>0</v>
      </c>
      <c r="P14" s="6"/>
      <c r="Q14" s="6">
        <f t="shared" si="1"/>
        <v>7725654494</v>
      </c>
    </row>
    <row r="15" spans="1:17" x14ac:dyDescent="0.55000000000000004">
      <c r="A15" s="2" t="s">
        <v>64</v>
      </c>
      <c r="C15" s="6">
        <v>91913583</v>
      </c>
      <c r="D15" s="6"/>
      <c r="E15" s="6">
        <v>0</v>
      </c>
      <c r="F15" s="6"/>
      <c r="G15" s="6">
        <v>0</v>
      </c>
      <c r="H15" s="6"/>
      <c r="I15" s="6">
        <f t="shared" si="0"/>
        <v>91913583</v>
      </c>
      <c r="J15" s="6"/>
      <c r="K15" s="6">
        <v>384131497</v>
      </c>
      <c r="L15" s="6"/>
      <c r="M15" s="6">
        <v>0</v>
      </c>
      <c r="N15" s="6"/>
      <c r="O15" s="6">
        <v>0</v>
      </c>
      <c r="P15" s="6"/>
      <c r="Q15" s="6">
        <f t="shared" si="1"/>
        <v>384131497</v>
      </c>
    </row>
    <row r="16" spans="1:17" x14ac:dyDescent="0.55000000000000004">
      <c r="A16" s="2" t="s">
        <v>62</v>
      </c>
      <c r="C16" s="6">
        <v>3783237435</v>
      </c>
      <c r="D16" s="6"/>
      <c r="E16" s="6">
        <v>0</v>
      </c>
      <c r="F16" s="6"/>
      <c r="G16" s="6">
        <v>0</v>
      </c>
      <c r="H16" s="6"/>
      <c r="I16" s="6">
        <f t="shared" si="0"/>
        <v>3783237435</v>
      </c>
      <c r="J16" s="6"/>
      <c r="K16" s="6">
        <v>15483650694</v>
      </c>
      <c r="L16" s="6"/>
      <c r="M16" s="6">
        <v>0</v>
      </c>
      <c r="N16" s="6"/>
      <c r="O16" s="6">
        <v>0</v>
      </c>
      <c r="P16" s="6"/>
      <c r="Q16" s="6">
        <f t="shared" si="1"/>
        <v>15483650694</v>
      </c>
    </row>
    <row r="17" spans="1:17" x14ac:dyDescent="0.55000000000000004">
      <c r="A17" s="2" t="s">
        <v>60</v>
      </c>
      <c r="C17" s="6">
        <v>95810889</v>
      </c>
      <c r="D17" s="6"/>
      <c r="E17" s="6">
        <v>0</v>
      </c>
      <c r="F17" s="6"/>
      <c r="G17" s="6">
        <v>0</v>
      </c>
      <c r="H17" s="6"/>
      <c r="I17" s="6">
        <f t="shared" si="0"/>
        <v>95810889</v>
      </c>
      <c r="J17" s="6"/>
      <c r="K17" s="6">
        <v>388064834</v>
      </c>
      <c r="L17" s="6"/>
      <c r="M17" s="6">
        <v>0</v>
      </c>
      <c r="N17" s="6"/>
      <c r="O17" s="6">
        <v>0</v>
      </c>
      <c r="P17" s="6"/>
      <c r="Q17" s="6">
        <f t="shared" si="1"/>
        <v>388064834</v>
      </c>
    </row>
    <row r="18" spans="1:17" x14ac:dyDescent="0.55000000000000004">
      <c r="A18" s="2" t="s">
        <v>58</v>
      </c>
      <c r="C18" s="6">
        <v>367172580</v>
      </c>
      <c r="D18" s="6"/>
      <c r="E18" s="6">
        <v>0</v>
      </c>
      <c r="F18" s="6"/>
      <c r="G18" s="6">
        <v>0</v>
      </c>
      <c r="H18" s="6"/>
      <c r="I18" s="6">
        <f t="shared" si="0"/>
        <v>367172580</v>
      </c>
      <c r="J18" s="6"/>
      <c r="K18" s="6">
        <v>1536040748</v>
      </c>
      <c r="L18" s="6"/>
      <c r="M18" s="6">
        <v>0</v>
      </c>
      <c r="N18" s="6"/>
      <c r="O18" s="6">
        <v>0</v>
      </c>
      <c r="P18" s="6"/>
      <c r="Q18" s="6">
        <f t="shared" si="1"/>
        <v>1536040748</v>
      </c>
    </row>
    <row r="19" spans="1:17" x14ac:dyDescent="0.55000000000000004">
      <c r="A19" s="2" t="s">
        <v>57</v>
      </c>
      <c r="C19" s="6">
        <v>174526029</v>
      </c>
      <c r="D19" s="6"/>
      <c r="E19" s="6">
        <v>0</v>
      </c>
      <c r="F19" s="6"/>
      <c r="G19" s="6">
        <v>0</v>
      </c>
      <c r="H19" s="6"/>
      <c r="I19" s="6">
        <f t="shared" si="0"/>
        <v>174526029</v>
      </c>
      <c r="J19" s="6"/>
      <c r="K19" s="6">
        <v>720132889</v>
      </c>
      <c r="L19" s="6"/>
      <c r="M19" s="6">
        <v>0</v>
      </c>
      <c r="N19" s="6"/>
      <c r="O19" s="6">
        <v>0</v>
      </c>
      <c r="P19" s="6"/>
      <c r="Q19" s="6">
        <f t="shared" si="1"/>
        <v>720132889</v>
      </c>
    </row>
    <row r="20" spans="1:17" x14ac:dyDescent="0.55000000000000004">
      <c r="A20" s="2" t="s">
        <v>41</v>
      </c>
      <c r="C20" s="6">
        <v>0</v>
      </c>
      <c r="D20" s="6"/>
      <c r="E20" s="6">
        <v>9728489828</v>
      </c>
      <c r="F20" s="6"/>
      <c r="G20" s="6">
        <v>0</v>
      </c>
      <c r="H20" s="6"/>
      <c r="I20" s="6">
        <f t="shared" si="0"/>
        <v>9728489828</v>
      </c>
      <c r="J20" s="6"/>
      <c r="K20" s="6">
        <v>0</v>
      </c>
      <c r="L20" s="6"/>
      <c r="M20" s="6">
        <v>39886808287</v>
      </c>
      <c r="N20" s="6"/>
      <c r="O20" s="6">
        <v>0</v>
      </c>
      <c r="P20" s="6"/>
      <c r="Q20" s="6">
        <f t="shared" si="1"/>
        <v>39886808287</v>
      </c>
    </row>
    <row r="21" spans="1:17" x14ac:dyDescent="0.55000000000000004">
      <c r="A21" s="2" t="s">
        <v>43</v>
      </c>
      <c r="C21" s="6">
        <v>0</v>
      </c>
      <c r="D21" s="6"/>
      <c r="E21" s="6">
        <v>221163248</v>
      </c>
      <c r="F21" s="6"/>
      <c r="G21" s="6">
        <v>0</v>
      </c>
      <c r="H21" s="6"/>
      <c r="I21" s="6">
        <f t="shared" si="0"/>
        <v>221163248</v>
      </c>
      <c r="J21" s="6"/>
      <c r="K21" s="6">
        <v>0</v>
      </c>
      <c r="L21" s="6"/>
      <c r="M21" s="6">
        <v>906769317</v>
      </c>
      <c r="N21" s="6"/>
      <c r="O21" s="6">
        <v>0</v>
      </c>
      <c r="P21" s="6"/>
      <c r="Q21" s="6">
        <f t="shared" si="1"/>
        <v>906769317</v>
      </c>
    </row>
    <row r="22" spans="1:17" x14ac:dyDescent="0.55000000000000004">
      <c r="A22" s="2" t="s">
        <v>45</v>
      </c>
      <c r="C22" s="6">
        <v>0</v>
      </c>
      <c r="D22" s="6"/>
      <c r="E22" s="6">
        <v>1105417265</v>
      </c>
      <c r="F22" s="6"/>
      <c r="G22" s="6">
        <v>0</v>
      </c>
      <c r="H22" s="6"/>
      <c r="I22" s="6">
        <f t="shared" si="0"/>
        <v>1105417265</v>
      </c>
      <c r="J22" s="6"/>
      <c r="K22" s="6">
        <v>0</v>
      </c>
      <c r="L22" s="6"/>
      <c r="M22" s="6">
        <v>4532210787</v>
      </c>
      <c r="N22" s="6"/>
      <c r="O22" s="6">
        <v>0</v>
      </c>
      <c r="P22" s="6"/>
      <c r="Q22" s="6">
        <f t="shared" si="1"/>
        <v>4532210787</v>
      </c>
    </row>
    <row r="23" spans="1:17" x14ac:dyDescent="0.55000000000000004">
      <c r="A23" s="2" t="s">
        <v>47</v>
      </c>
      <c r="C23" s="6">
        <v>0</v>
      </c>
      <c r="D23" s="6"/>
      <c r="E23" s="6">
        <v>663467294</v>
      </c>
      <c r="F23" s="6"/>
      <c r="G23" s="6">
        <v>0</v>
      </c>
      <c r="H23" s="6"/>
      <c r="I23" s="6">
        <f t="shared" si="0"/>
        <v>663467294</v>
      </c>
      <c r="J23" s="6"/>
      <c r="K23" s="6">
        <v>0</v>
      </c>
      <c r="L23" s="6"/>
      <c r="M23" s="6">
        <v>2720215904</v>
      </c>
      <c r="N23" s="6"/>
      <c r="O23" s="6">
        <v>0</v>
      </c>
      <c r="P23" s="6"/>
      <c r="Q23" s="6">
        <f t="shared" si="1"/>
        <v>2720215904</v>
      </c>
    </row>
    <row r="24" spans="1:17" x14ac:dyDescent="0.55000000000000004">
      <c r="A24" s="2" t="s">
        <v>50</v>
      </c>
      <c r="C24" s="6">
        <v>0</v>
      </c>
      <c r="D24" s="6"/>
      <c r="E24" s="6">
        <v>706398217</v>
      </c>
      <c r="F24" s="6"/>
      <c r="G24" s="6">
        <v>0</v>
      </c>
      <c r="H24" s="6"/>
      <c r="I24" s="6">
        <f t="shared" si="0"/>
        <v>706398217</v>
      </c>
      <c r="J24" s="6"/>
      <c r="K24" s="6">
        <v>0</v>
      </c>
      <c r="L24" s="6"/>
      <c r="M24" s="6">
        <v>2896232686</v>
      </c>
      <c r="N24" s="6"/>
      <c r="O24" s="6">
        <v>0</v>
      </c>
      <c r="P24" s="6"/>
      <c r="Q24" s="6">
        <f t="shared" si="1"/>
        <v>2896232686</v>
      </c>
    </row>
    <row r="25" spans="1:17" x14ac:dyDescent="0.55000000000000004">
      <c r="A25" s="2" t="s">
        <v>53</v>
      </c>
      <c r="C25" s="6">
        <v>0</v>
      </c>
      <c r="D25" s="6"/>
      <c r="E25" s="6">
        <v>409534134</v>
      </c>
      <c r="F25" s="6"/>
      <c r="G25" s="6">
        <v>0</v>
      </c>
      <c r="H25" s="6"/>
      <c r="I25" s="6">
        <f t="shared" si="0"/>
        <v>409534134</v>
      </c>
      <c r="J25" s="6"/>
      <c r="K25" s="6">
        <v>0</v>
      </c>
      <c r="L25" s="6"/>
      <c r="M25" s="6">
        <v>1679089948</v>
      </c>
      <c r="N25" s="6"/>
      <c r="O25" s="6">
        <v>0</v>
      </c>
      <c r="P25" s="6"/>
      <c r="Q25" s="6">
        <f t="shared" si="1"/>
        <v>1679089948</v>
      </c>
    </row>
    <row r="26" spans="1:17" x14ac:dyDescent="0.55000000000000004">
      <c r="A26" s="2" t="s">
        <v>55</v>
      </c>
      <c r="C26" s="6">
        <v>0</v>
      </c>
      <c r="D26" s="6"/>
      <c r="E26" s="6">
        <v>1190903300</v>
      </c>
      <c r="F26" s="6"/>
      <c r="G26" s="6">
        <v>0</v>
      </c>
      <c r="H26" s="6"/>
      <c r="I26" s="6">
        <f t="shared" si="0"/>
        <v>1190903300</v>
      </c>
      <c r="J26" s="6"/>
      <c r="K26" s="6">
        <v>0</v>
      </c>
      <c r="L26" s="6"/>
      <c r="M26" s="6">
        <v>4882703529</v>
      </c>
      <c r="N26" s="6"/>
      <c r="O26" s="6">
        <v>0</v>
      </c>
      <c r="P26" s="6"/>
      <c r="Q26" s="6">
        <f t="shared" si="1"/>
        <v>4882703529</v>
      </c>
    </row>
    <row r="27" spans="1:17" x14ac:dyDescent="0.55000000000000004">
      <c r="A27" s="2" t="s">
        <v>37</v>
      </c>
      <c r="C27" s="5">
        <f>SUM(C8:C26)</f>
        <v>6616950020</v>
      </c>
      <c r="E27" s="5">
        <f>SUM(E8:E26)</f>
        <v>17296215290</v>
      </c>
      <c r="G27" s="5">
        <f>SUM(G8:G26)</f>
        <v>12160635</v>
      </c>
      <c r="I27" s="5">
        <f>SUM(I8:I26)</f>
        <v>23925325945</v>
      </c>
      <c r="K27" s="5">
        <f>SUM(K8:K26)</f>
        <v>27232495009</v>
      </c>
      <c r="M27" s="5">
        <f>SUM(M8:M26)</f>
        <v>69737005847</v>
      </c>
      <c r="O27" s="5">
        <f>SUM(O8:O26)</f>
        <v>384918346</v>
      </c>
      <c r="Q27" s="5">
        <f>SUM(Q8:Q26)</f>
        <v>97354419202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4"/>
  <sheetViews>
    <sheetView rightToLeft="1" topLeftCell="A70" workbookViewId="0">
      <selection activeCell="K84" sqref="K84"/>
    </sheetView>
  </sheetViews>
  <sheetFormatPr defaultRowHeight="24" x14ac:dyDescent="0.55000000000000004"/>
  <cols>
    <col min="1" max="1" width="27.8554687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</row>
    <row r="3" spans="1:11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</row>
    <row r="4" spans="1:11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</row>
    <row r="6" spans="1:11" ht="24.75" x14ac:dyDescent="0.55000000000000004">
      <c r="A6" s="29" t="s">
        <v>210</v>
      </c>
      <c r="B6" s="29" t="s">
        <v>210</v>
      </c>
      <c r="C6" s="29" t="s">
        <v>210</v>
      </c>
      <c r="E6" s="29" t="s">
        <v>178</v>
      </c>
      <c r="F6" s="29" t="s">
        <v>178</v>
      </c>
      <c r="G6" s="29" t="s">
        <v>178</v>
      </c>
      <c r="I6" s="29" t="s">
        <v>179</v>
      </c>
      <c r="J6" s="29" t="s">
        <v>179</v>
      </c>
      <c r="K6" s="29" t="s">
        <v>179</v>
      </c>
    </row>
    <row r="7" spans="1:11" ht="25.5" thickBot="1" x14ac:dyDescent="0.6">
      <c r="A7" s="29" t="s">
        <v>211</v>
      </c>
      <c r="C7" s="29" t="s">
        <v>71</v>
      </c>
      <c r="E7" s="29" t="s">
        <v>212</v>
      </c>
      <c r="G7" s="29" t="s">
        <v>213</v>
      </c>
      <c r="I7" s="29" t="s">
        <v>212</v>
      </c>
      <c r="K7" s="29" t="s">
        <v>213</v>
      </c>
    </row>
    <row r="8" spans="1:11" x14ac:dyDescent="0.55000000000000004">
      <c r="A8" s="2" t="s">
        <v>76</v>
      </c>
      <c r="C8" s="7" t="s">
        <v>77</v>
      </c>
      <c r="E8" s="10">
        <v>18113</v>
      </c>
      <c r="F8" s="7"/>
      <c r="G8" s="8">
        <f>E8/$E$83</f>
        <v>1.2636981921616317E-7</v>
      </c>
      <c r="H8" s="7"/>
      <c r="I8" s="10">
        <v>90260</v>
      </c>
      <c r="J8" s="7"/>
      <c r="K8" s="8">
        <f>I8/$I$83</f>
        <v>2.0142893060427268E-7</v>
      </c>
    </row>
    <row r="9" spans="1:11" x14ac:dyDescent="0.55000000000000004">
      <c r="A9" s="2" t="s">
        <v>76</v>
      </c>
      <c r="C9" s="7" t="s">
        <v>79</v>
      </c>
      <c r="E9" s="10">
        <v>46291</v>
      </c>
      <c r="F9" s="7"/>
      <c r="G9" s="8">
        <f t="shared" ref="G9:G72" si="0">E9/$E$83</f>
        <v>3.2296059743473799E-7</v>
      </c>
      <c r="H9" s="7"/>
      <c r="I9" s="10">
        <v>183997</v>
      </c>
      <c r="J9" s="7"/>
      <c r="K9" s="8">
        <f t="shared" ref="K9:K72" si="1">I9/$I$83</f>
        <v>4.1061731602475471E-7</v>
      </c>
    </row>
    <row r="10" spans="1:11" x14ac:dyDescent="0.55000000000000004">
      <c r="A10" s="2" t="s">
        <v>76</v>
      </c>
      <c r="C10" s="7" t="s">
        <v>80</v>
      </c>
      <c r="E10" s="10">
        <v>51229</v>
      </c>
      <c r="F10" s="7"/>
      <c r="G10" s="8">
        <f t="shared" si="0"/>
        <v>3.5741177434024308E-7</v>
      </c>
      <c r="H10" s="7"/>
      <c r="I10" s="10">
        <v>203624</v>
      </c>
      <c r="J10" s="7"/>
      <c r="K10" s="8">
        <f t="shared" si="1"/>
        <v>4.5441795441352112E-7</v>
      </c>
    </row>
    <row r="11" spans="1:11" x14ac:dyDescent="0.55000000000000004">
      <c r="A11" s="2" t="s">
        <v>76</v>
      </c>
      <c r="C11" s="7" t="s">
        <v>81</v>
      </c>
      <c r="E11" s="10">
        <v>49894</v>
      </c>
      <c r="F11" s="7"/>
      <c r="G11" s="8">
        <f t="shared" si="0"/>
        <v>3.4809781703589934E-7</v>
      </c>
      <c r="H11" s="7"/>
      <c r="I11" s="10">
        <v>198319</v>
      </c>
      <c r="J11" s="7"/>
      <c r="K11" s="8">
        <f t="shared" si="1"/>
        <v>4.4257903931430035E-7</v>
      </c>
    </row>
    <row r="12" spans="1:11" x14ac:dyDescent="0.55000000000000004">
      <c r="A12" s="2" t="s">
        <v>82</v>
      </c>
      <c r="C12" s="7" t="s">
        <v>83</v>
      </c>
      <c r="E12" s="10">
        <v>1545333284</v>
      </c>
      <c r="F12" s="7"/>
      <c r="G12" s="8">
        <f t="shared" si="0"/>
        <v>1.0781399421840651E-2</v>
      </c>
      <c r="H12" s="7"/>
      <c r="I12" s="10">
        <v>2619067036</v>
      </c>
      <c r="J12" s="7"/>
      <c r="K12" s="8">
        <f t="shared" si="1"/>
        <v>5.8448468008240875E-3</v>
      </c>
    </row>
    <row r="13" spans="1:11" x14ac:dyDescent="0.55000000000000004">
      <c r="A13" s="2" t="s">
        <v>82</v>
      </c>
      <c r="C13" s="7" t="s">
        <v>85</v>
      </c>
      <c r="E13" s="10">
        <v>32264479375</v>
      </c>
      <c r="F13" s="7"/>
      <c r="G13" s="8">
        <f t="shared" si="0"/>
        <v>0.22510111112032105</v>
      </c>
      <c r="H13" s="7"/>
      <c r="I13" s="10">
        <v>75301550521</v>
      </c>
      <c r="J13" s="7"/>
      <c r="K13" s="8">
        <f t="shared" si="1"/>
        <v>0.16804687341334634</v>
      </c>
    </row>
    <row r="14" spans="1:11" x14ac:dyDescent="0.55000000000000004">
      <c r="A14" s="2" t="s">
        <v>82</v>
      </c>
      <c r="C14" s="7" t="s">
        <v>87</v>
      </c>
      <c r="E14" s="10">
        <v>1154223826</v>
      </c>
      <c r="F14" s="7"/>
      <c r="G14" s="8">
        <f t="shared" si="0"/>
        <v>8.0527276666818408E-3</v>
      </c>
      <c r="H14" s="7"/>
      <c r="I14" s="10">
        <v>4397762493</v>
      </c>
      <c r="J14" s="7"/>
      <c r="K14" s="8">
        <f t="shared" si="1"/>
        <v>9.8142764903231799E-3</v>
      </c>
    </row>
    <row r="15" spans="1:11" x14ac:dyDescent="0.55000000000000004">
      <c r="A15" s="2" t="s">
        <v>82</v>
      </c>
      <c r="C15" s="7" t="s">
        <v>88</v>
      </c>
      <c r="E15" s="10">
        <v>206565041</v>
      </c>
      <c r="F15" s="7"/>
      <c r="G15" s="8">
        <f t="shared" si="0"/>
        <v>1.4411520392839028E-3</v>
      </c>
      <c r="H15" s="7"/>
      <c r="I15" s="10">
        <v>1943985638</v>
      </c>
      <c r="J15" s="7"/>
      <c r="K15" s="8">
        <f t="shared" si="1"/>
        <v>4.3382998911190417E-3</v>
      </c>
    </row>
    <row r="16" spans="1:11" x14ac:dyDescent="0.55000000000000004">
      <c r="A16" s="2" t="s">
        <v>82</v>
      </c>
      <c r="C16" s="7" t="s">
        <v>89</v>
      </c>
      <c r="E16" s="10">
        <v>1626796</v>
      </c>
      <c r="F16" s="7"/>
      <c r="G16" s="8">
        <f t="shared" si="0"/>
        <v>1.1349744184926702E-5</v>
      </c>
      <c r="H16" s="7"/>
      <c r="I16" s="10">
        <v>254376668</v>
      </c>
      <c r="J16" s="7"/>
      <c r="K16" s="8">
        <f t="shared" si="1"/>
        <v>5.6768025931661981E-4</v>
      </c>
    </row>
    <row r="17" spans="1:11" x14ac:dyDescent="0.55000000000000004">
      <c r="A17" s="2" t="s">
        <v>82</v>
      </c>
      <c r="C17" s="7" t="s">
        <v>90</v>
      </c>
      <c r="E17" s="10">
        <v>589888459</v>
      </c>
      <c r="F17" s="7"/>
      <c r="G17" s="8">
        <f t="shared" si="0"/>
        <v>4.1155025628847276E-3</v>
      </c>
      <c r="H17" s="7"/>
      <c r="I17" s="10">
        <v>1579604703</v>
      </c>
      <c r="J17" s="7"/>
      <c r="K17" s="8">
        <f t="shared" si="1"/>
        <v>3.5251283636469062E-3</v>
      </c>
    </row>
    <row r="18" spans="1:11" x14ac:dyDescent="0.55000000000000004">
      <c r="A18" s="2" t="s">
        <v>82</v>
      </c>
      <c r="C18" s="7" t="s">
        <v>91</v>
      </c>
      <c r="E18" s="10">
        <v>170590719</v>
      </c>
      <c r="F18" s="7"/>
      <c r="G18" s="8">
        <f t="shared" si="0"/>
        <v>1.1901682945942302E-3</v>
      </c>
      <c r="H18" s="7"/>
      <c r="I18" s="10">
        <v>554941822</v>
      </c>
      <c r="J18" s="7"/>
      <c r="K18" s="8">
        <f t="shared" si="1"/>
        <v>1.2384371565815049E-3</v>
      </c>
    </row>
    <row r="19" spans="1:11" x14ac:dyDescent="0.55000000000000004">
      <c r="A19" s="2" t="s">
        <v>82</v>
      </c>
      <c r="C19" s="7" t="s">
        <v>92</v>
      </c>
      <c r="E19" s="10">
        <v>65156818</v>
      </c>
      <c r="F19" s="7"/>
      <c r="G19" s="8">
        <f t="shared" si="0"/>
        <v>4.5458263740741161E-4</v>
      </c>
      <c r="H19" s="7"/>
      <c r="I19" s="10">
        <v>290334793</v>
      </c>
      <c r="J19" s="7"/>
      <c r="K19" s="8">
        <f t="shared" si="1"/>
        <v>6.4792628928875327E-4</v>
      </c>
    </row>
    <row r="20" spans="1:11" x14ac:dyDescent="0.55000000000000004">
      <c r="A20" s="2" t="s">
        <v>82</v>
      </c>
      <c r="C20" s="7" t="s">
        <v>93</v>
      </c>
      <c r="E20" s="10">
        <v>1551672849</v>
      </c>
      <c r="F20" s="7"/>
      <c r="G20" s="8">
        <f t="shared" si="0"/>
        <v>1.0825628963217515E-2</v>
      </c>
      <c r="H20" s="7"/>
      <c r="I20" s="10">
        <v>3537240096</v>
      </c>
      <c r="J20" s="7"/>
      <c r="K20" s="8">
        <f t="shared" si="1"/>
        <v>7.893889760999721E-3</v>
      </c>
    </row>
    <row r="21" spans="1:11" x14ac:dyDescent="0.55000000000000004">
      <c r="A21" s="2" t="s">
        <v>82</v>
      </c>
      <c r="C21" s="7" t="s">
        <v>94</v>
      </c>
      <c r="E21" s="10">
        <v>347103471</v>
      </c>
      <c r="F21" s="7"/>
      <c r="G21" s="8">
        <f t="shared" si="0"/>
        <v>2.4216531154183586E-3</v>
      </c>
      <c r="H21" s="7"/>
      <c r="I21" s="10">
        <v>711309402</v>
      </c>
      <c r="J21" s="7"/>
      <c r="K21" s="8">
        <f t="shared" si="1"/>
        <v>1.587395215750329E-3</v>
      </c>
    </row>
    <row r="22" spans="1:11" x14ac:dyDescent="0.55000000000000004">
      <c r="A22" s="2" t="s">
        <v>82</v>
      </c>
      <c r="C22" s="7" t="s">
        <v>95</v>
      </c>
      <c r="E22" s="10">
        <v>468958376</v>
      </c>
      <c r="F22" s="7"/>
      <c r="G22" s="8">
        <f t="shared" si="0"/>
        <v>3.2718039637291154E-3</v>
      </c>
      <c r="H22" s="7"/>
      <c r="I22" s="10">
        <v>1727125836</v>
      </c>
      <c r="J22" s="7"/>
      <c r="K22" s="8">
        <f t="shared" si="1"/>
        <v>3.8543442296088016E-3</v>
      </c>
    </row>
    <row r="23" spans="1:11" x14ac:dyDescent="0.55000000000000004">
      <c r="A23" s="2" t="s">
        <v>82</v>
      </c>
      <c r="C23" s="7" t="s">
        <v>96</v>
      </c>
      <c r="E23" s="10">
        <v>1136678660</v>
      </c>
      <c r="F23" s="7"/>
      <c r="G23" s="8">
        <f t="shared" si="0"/>
        <v>7.9303194816469167E-3</v>
      </c>
      <c r="H23" s="7"/>
      <c r="I23" s="10">
        <v>4454301558</v>
      </c>
      <c r="J23" s="7"/>
      <c r="K23" s="8">
        <f t="shared" si="1"/>
        <v>9.9404520210157939E-3</v>
      </c>
    </row>
    <row r="24" spans="1:11" x14ac:dyDescent="0.55000000000000004">
      <c r="A24" s="2" t="s">
        <v>184</v>
      </c>
      <c r="C24" s="7" t="s">
        <v>214</v>
      </c>
      <c r="E24" s="10">
        <v>0</v>
      </c>
      <c r="F24" s="7"/>
      <c r="G24" s="8">
        <f t="shared" si="0"/>
        <v>0</v>
      </c>
      <c r="H24" s="7"/>
      <c r="I24" s="10">
        <v>43908</v>
      </c>
      <c r="J24" s="7"/>
      <c r="K24" s="8">
        <f t="shared" si="1"/>
        <v>9.7987386272683411E-8</v>
      </c>
    </row>
    <row r="25" spans="1:11" x14ac:dyDescent="0.55000000000000004">
      <c r="A25" s="2" t="s">
        <v>82</v>
      </c>
      <c r="C25" s="7" t="s">
        <v>98</v>
      </c>
      <c r="E25" s="10">
        <v>920514567</v>
      </c>
      <c r="F25" s="7"/>
      <c r="G25" s="8">
        <f t="shared" si="0"/>
        <v>6.4221972846924703E-3</v>
      </c>
      <c r="H25" s="7"/>
      <c r="I25" s="10">
        <v>2534463475</v>
      </c>
      <c r="J25" s="7"/>
      <c r="K25" s="8">
        <f t="shared" si="1"/>
        <v>5.6560410749483571E-3</v>
      </c>
    </row>
    <row r="26" spans="1:11" x14ac:dyDescent="0.55000000000000004">
      <c r="A26" s="2" t="s">
        <v>82</v>
      </c>
      <c r="C26" s="7" t="s">
        <v>99</v>
      </c>
      <c r="E26" s="10">
        <v>138220401</v>
      </c>
      <c r="F26" s="7"/>
      <c r="G26" s="8">
        <f t="shared" si="0"/>
        <v>9.6432877415975147E-4</v>
      </c>
      <c r="H26" s="7"/>
      <c r="I26" s="10">
        <v>294298054</v>
      </c>
      <c r="J26" s="7"/>
      <c r="K26" s="8">
        <f t="shared" si="1"/>
        <v>6.5677090955172266E-4</v>
      </c>
    </row>
    <row r="27" spans="1:11" x14ac:dyDescent="0.55000000000000004">
      <c r="A27" s="2" t="s">
        <v>100</v>
      </c>
      <c r="C27" s="7" t="s">
        <v>101</v>
      </c>
      <c r="E27" s="10">
        <v>0</v>
      </c>
      <c r="F27" s="7"/>
      <c r="G27" s="8">
        <f t="shared" si="0"/>
        <v>0</v>
      </c>
      <c r="H27" s="7"/>
      <c r="I27" s="10">
        <v>3309002</v>
      </c>
      <c r="J27" s="7"/>
      <c r="K27" s="8">
        <f t="shared" si="1"/>
        <v>7.3845417042698806E-6</v>
      </c>
    </row>
    <row r="28" spans="1:11" x14ac:dyDescent="0.55000000000000004">
      <c r="A28" s="2" t="s">
        <v>82</v>
      </c>
      <c r="C28" s="7" t="s">
        <v>103</v>
      </c>
      <c r="E28" s="10">
        <v>1226975818</v>
      </c>
      <c r="F28" s="7"/>
      <c r="G28" s="8">
        <f t="shared" si="0"/>
        <v>8.5602999118458527E-3</v>
      </c>
      <c r="H28" s="7"/>
      <c r="I28" s="10">
        <v>3004947270</v>
      </c>
      <c r="J28" s="7"/>
      <c r="K28" s="8">
        <f t="shared" si="1"/>
        <v>6.7059972869302972E-3</v>
      </c>
    </row>
    <row r="29" spans="1:11" x14ac:dyDescent="0.55000000000000004">
      <c r="A29" s="2" t="s">
        <v>82</v>
      </c>
      <c r="C29" s="7" t="s">
        <v>105</v>
      </c>
      <c r="E29" s="10">
        <v>151334987</v>
      </c>
      <c r="F29" s="7"/>
      <c r="G29" s="8">
        <f t="shared" si="0"/>
        <v>1.055825923274466E-3</v>
      </c>
      <c r="H29" s="7"/>
      <c r="I29" s="10">
        <v>827324081</v>
      </c>
      <c r="J29" s="7"/>
      <c r="K29" s="8">
        <f t="shared" si="1"/>
        <v>1.8462996332704704E-3</v>
      </c>
    </row>
    <row r="30" spans="1:11" x14ac:dyDescent="0.55000000000000004">
      <c r="A30" s="2" t="s">
        <v>82</v>
      </c>
      <c r="C30" s="7" t="s">
        <v>106</v>
      </c>
      <c r="E30" s="10">
        <v>12426333</v>
      </c>
      <c r="F30" s="7"/>
      <c r="G30" s="8">
        <f t="shared" si="0"/>
        <v>8.6695382031129153E-5</v>
      </c>
      <c r="H30" s="7"/>
      <c r="I30" s="10">
        <v>46595794</v>
      </c>
      <c r="J30" s="7"/>
      <c r="K30" s="8">
        <f t="shared" si="1"/>
        <v>1.0398560775622629E-4</v>
      </c>
    </row>
    <row r="31" spans="1:11" x14ac:dyDescent="0.55000000000000004">
      <c r="A31" s="2" t="s">
        <v>82</v>
      </c>
      <c r="C31" s="7" t="s">
        <v>107</v>
      </c>
      <c r="E31" s="10">
        <v>753388696</v>
      </c>
      <c r="F31" s="7"/>
      <c r="G31" s="8">
        <f t="shared" si="0"/>
        <v>5.2562023581417166E-3</v>
      </c>
      <c r="H31" s="7"/>
      <c r="I31" s="10">
        <v>2063403206</v>
      </c>
      <c r="J31" s="7"/>
      <c r="K31" s="8">
        <f t="shared" si="1"/>
        <v>4.604798373476709E-3</v>
      </c>
    </row>
    <row r="32" spans="1:11" x14ac:dyDescent="0.55000000000000004">
      <c r="A32" s="2" t="s">
        <v>82</v>
      </c>
      <c r="C32" s="7" t="s">
        <v>108</v>
      </c>
      <c r="E32" s="10">
        <v>742821344</v>
      </c>
      <c r="F32" s="7"/>
      <c r="G32" s="8">
        <f t="shared" si="0"/>
        <v>5.1824766163080299E-3</v>
      </c>
      <c r="H32" s="7"/>
      <c r="I32" s="10">
        <v>3231038427</v>
      </c>
      <c r="J32" s="7"/>
      <c r="K32" s="8">
        <f t="shared" si="1"/>
        <v>7.2105541224453942E-3</v>
      </c>
    </row>
    <row r="33" spans="1:11" x14ac:dyDescent="0.55000000000000004">
      <c r="A33" s="2" t="s">
        <v>100</v>
      </c>
      <c r="C33" s="7" t="s">
        <v>109</v>
      </c>
      <c r="E33" s="10">
        <v>42501898</v>
      </c>
      <c r="F33" s="7"/>
      <c r="G33" s="8">
        <f t="shared" si="0"/>
        <v>2.9652499125510995E-4</v>
      </c>
      <c r="H33" s="7"/>
      <c r="I33" s="10">
        <v>173146629</v>
      </c>
      <c r="J33" s="7"/>
      <c r="K33" s="8">
        <f t="shared" si="1"/>
        <v>3.8640306134727172E-4</v>
      </c>
    </row>
    <row r="34" spans="1:11" x14ac:dyDescent="0.55000000000000004">
      <c r="A34" s="2" t="s">
        <v>82</v>
      </c>
      <c r="C34" s="7" t="s">
        <v>110</v>
      </c>
      <c r="E34" s="10">
        <v>180912534</v>
      </c>
      <c r="F34" s="7"/>
      <c r="G34" s="8">
        <f t="shared" si="0"/>
        <v>1.2621809868888628E-3</v>
      </c>
      <c r="H34" s="7"/>
      <c r="I34" s="10">
        <v>659483778</v>
      </c>
      <c r="J34" s="7"/>
      <c r="K34" s="8">
        <f t="shared" si="1"/>
        <v>1.4717384461932811E-3</v>
      </c>
    </row>
    <row r="35" spans="1:11" x14ac:dyDescent="0.55000000000000004">
      <c r="A35" s="2" t="s">
        <v>82</v>
      </c>
      <c r="C35" s="7" t="s">
        <v>111</v>
      </c>
      <c r="E35" s="10">
        <v>141896262</v>
      </c>
      <c r="F35" s="7"/>
      <c r="G35" s="8">
        <f t="shared" si="0"/>
        <v>9.8997432652731866E-4</v>
      </c>
      <c r="H35" s="7"/>
      <c r="I35" s="10">
        <v>425989617</v>
      </c>
      <c r="J35" s="7"/>
      <c r="K35" s="8">
        <f t="shared" si="1"/>
        <v>9.5066068026627179E-4</v>
      </c>
    </row>
    <row r="36" spans="1:11" x14ac:dyDescent="0.55000000000000004">
      <c r="A36" s="2" t="s">
        <v>82</v>
      </c>
      <c r="C36" s="7" t="s">
        <v>112</v>
      </c>
      <c r="E36" s="10">
        <v>151750331</v>
      </c>
      <c r="F36" s="7"/>
      <c r="G36" s="8">
        <f t="shared" si="0"/>
        <v>1.058723673298897E-3</v>
      </c>
      <c r="H36" s="7"/>
      <c r="I36" s="10">
        <v>660415505</v>
      </c>
      <c r="J36" s="7"/>
      <c r="K36" s="8">
        <f t="shared" si="1"/>
        <v>1.4738177368339319E-3</v>
      </c>
    </row>
    <row r="37" spans="1:11" x14ac:dyDescent="0.55000000000000004">
      <c r="A37" s="2" t="s">
        <v>82</v>
      </c>
      <c r="C37" s="7" t="s">
        <v>113</v>
      </c>
      <c r="E37" s="10">
        <v>24930584</v>
      </c>
      <c r="F37" s="7"/>
      <c r="G37" s="8">
        <f t="shared" si="0"/>
        <v>1.7393437823846794E-4</v>
      </c>
      <c r="H37" s="7"/>
      <c r="I37" s="10">
        <v>80952537</v>
      </c>
      <c r="J37" s="7"/>
      <c r="K37" s="8">
        <f t="shared" si="1"/>
        <v>1.8065791001122108E-4</v>
      </c>
    </row>
    <row r="38" spans="1:11" x14ac:dyDescent="0.55000000000000004">
      <c r="A38" s="2" t="s">
        <v>82</v>
      </c>
      <c r="C38" s="7" t="s">
        <v>114</v>
      </c>
      <c r="E38" s="10">
        <v>468834174</v>
      </c>
      <c r="F38" s="7"/>
      <c r="G38" s="8">
        <f t="shared" si="0"/>
        <v>3.2709374377927003E-3</v>
      </c>
      <c r="H38" s="7"/>
      <c r="I38" s="10">
        <v>1725902062</v>
      </c>
      <c r="J38" s="7"/>
      <c r="K38" s="8">
        <f t="shared" si="1"/>
        <v>3.851613191628286E-3</v>
      </c>
    </row>
    <row r="39" spans="1:11" x14ac:dyDescent="0.55000000000000004">
      <c r="A39" s="2" t="s">
        <v>82</v>
      </c>
      <c r="C39" s="7" t="s">
        <v>115</v>
      </c>
      <c r="E39" s="10">
        <v>938131452</v>
      </c>
      <c r="F39" s="7"/>
      <c r="G39" s="8">
        <f t="shared" si="0"/>
        <v>6.545105835048675E-3</v>
      </c>
      <c r="H39" s="7"/>
      <c r="I39" s="10">
        <v>2322088684</v>
      </c>
      <c r="J39" s="7"/>
      <c r="K39" s="8">
        <f t="shared" si="1"/>
        <v>5.1820943982539645E-3</v>
      </c>
    </row>
    <row r="40" spans="1:11" x14ac:dyDescent="0.55000000000000004">
      <c r="A40" s="2" t="s">
        <v>82</v>
      </c>
      <c r="C40" s="7" t="s">
        <v>116</v>
      </c>
      <c r="E40" s="10">
        <v>69392071</v>
      </c>
      <c r="F40" s="7"/>
      <c r="G40" s="8">
        <f t="shared" si="0"/>
        <v>4.8413092625766902E-4</v>
      </c>
      <c r="H40" s="7"/>
      <c r="I40" s="10">
        <v>205412403</v>
      </c>
      <c r="J40" s="7"/>
      <c r="K40" s="8">
        <f t="shared" si="1"/>
        <v>4.5840904796303888E-4</v>
      </c>
    </row>
    <row r="41" spans="1:11" x14ac:dyDescent="0.55000000000000004">
      <c r="A41" s="2" t="s">
        <v>82</v>
      </c>
      <c r="C41" s="7" t="s">
        <v>117</v>
      </c>
      <c r="E41" s="10">
        <v>133380595</v>
      </c>
      <c r="F41" s="7"/>
      <c r="G41" s="8">
        <f t="shared" si="0"/>
        <v>9.3056267195352929E-4</v>
      </c>
      <c r="H41" s="7"/>
      <c r="I41" s="10">
        <v>297329716</v>
      </c>
      <c r="J41" s="7"/>
      <c r="K41" s="8">
        <f t="shared" si="1"/>
        <v>6.6353652482552738E-4</v>
      </c>
    </row>
    <row r="42" spans="1:11" x14ac:dyDescent="0.55000000000000004">
      <c r="A42" s="2" t="s">
        <v>82</v>
      </c>
      <c r="C42" s="7" t="s">
        <v>118</v>
      </c>
      <c r="E42" s="10">
        <v>9133124</v>
      </c>
      <c r="F42" s="7"/>
      <c r="G42" s="8">
        <f t="shared" si="0"/>
        <v>6.3719495873615692E-5</v>
      </c>
      <c r="H42" s="7"/>
      <c r="I42" s="10">
        <v>29492683</v>
      </c>
      <c r="J42" s="7"/>
      <c r="K42" s="8">
        <f t="shared" si="1"/>
        <v>6.5817411891655356E-5</v>
      </c>
    </row>
    <row r="43" spans="1:11" x14ac:dyDescent="0.55000000000000004">
      <c r="A43" s="2" t="s">
        <v>100</v>
      </c>
      <c r="C43" s="7" t="s">
        <v>119</v>
      </c>
      <c r="E43" s="10">
        <v>2590684914</v>
      </c>
      <c r="F43" s="7"/>
      <c r="G43" s="8">
        <f t="shared" si="0"/>
        <v>1.8074553316856468E-2</v>
      </c>
      <c r="H43" s="7"/>
      <c r="I43" s="10">
        <v>15126575274</v>
      </c>
      <c r="J43" s="7"/>
      <c r="K43" s="8">
        <f t="shared" si="1"/>
        <v>3.3757255496862981E-2</v>
      </c>
    </row>
    <row r="44" spans="1:11" x14ac:dyDescent="0.55000000000000004">
      <c r="A44" s="2" t="s">
        <v>100</v>
      </c>
      <c r="C44" s="7" t="s">
        <v>121</v>
      </c>
      <c r="E44" s="10">
        <v>5248865820</v>
      </c>
      <c r="F44" s="7"/>
      <c r="G44" s="8">
        <f t="shared" si="0"/>
        <v>3.6620009096411311E-2</v>
      </c>
      <c r="H44" s="7"/>
      <c r="I44" s="10">
        <v>18396263079</v>
      </c>
      <c r="J44" s="7"/>
      <c r="K44" s="8">
        <f t="shared" si="1"/>
        <v>4.105406159004913E-2</v>
      </c>
    </row>
    <row r="45" spans="1:11" x14ac:dyDescent="0.55000000000000004">
      <c r="A45" s="2" t="s">
        <v>100</v>
      </c>
      <c r="C45" s="7" t="s">
        <v>123</v>
      </c>
      <c r="E45" s="10">
        <v>1920821898</v>
      </c>
      <c r="F45" s="7"/>
      <c r="G45" s="8">
        <f t="shared" si="0"/>
        <v>1.3401088499790615E-2</v>
      </c>
      <c r="H45" s="7"/>
      <c r="I45" s="10">
        <v>12048904035</v>
      </c>
      <c r="J45" s="7"/>
      <c r="K45" s="8">
        <f t="shared" si="1"/>
        <v>2.6888963602077952E-2</v>
      </c>
    </row>
    <row r="46" spans="1:11" x14ac:dyDescent="0.55000000000000004">
      <c r="A46" s="2" t="s">
        <v>100</v>
      </c>
      <c r="C46" s="7" t="s">
        <v>125</v>
      </c>
      <c r="E46" s="10">
        <v>5424258632</v>
      </c>
      <c r="F46" s="7"/>
      <c r="G46" s="8">
        <f t="shared" si="0"/>
        <v>3.7843680379150473E-2</v>
      </c>
      <c r="H46" s="7"/>
      <c r="I46" s="10">
        <v>20658422999</v>
      </c>
      <c r="J46" s="7"/>
      <c r="K46" s="8">
        <f t="shared" si="1"/>
        <v>4.6102415828265915E-2</v>
      </c>
    </row>
    <row r="47" spans="1:11" x14ac:dyDescent="0.55000000000000004">
      <c r="A47" s="2" t="s">
        <v>100</v>
      </c>
      <c r="C47" s="7" t="s">
        <v>127</v>
      </c>
      <c r="E47" s="10">
        <v>1029190165</v>
      </c>
      <c r="F47" s="7"/>
      <c r="G47" s="8">
        <f t="shared" si="0"/>
        <v>7.1803994418430488E-3</v>
      </c>
      <c r="H47" s="7"/>
      <c r="I47" s="10">
        <v>3842121640</v>
      </c>
      <c r="J47" s="7"/>
      <c r="K47" s="8">
        <f t="shared" si="1"/>
        <v>8.5742793396491723E-3</v>
      </c>
    </row>
    <row r="48" spans="1:11" x14ac:dyDescent="0.55000000000000004">
      <c r="A48" s="2" t="s">
        <v>100</v>
      </c>
      <c r="C48" s="7" t="s">
        <v>128</v>
      </c>
      <c r="E48" s="10">
        <v>591780810</v>
      </c>
      <c r="F48" s="7"/>
      <c r="G48" s="8">
        <f t="shared" si="0"/>
        <v>4.1287050171310439E-3</v>
      </c>
      <c r="H48" s="7"/>
      <c r="I48" s="10">
        <v>2426301321</v>
      </c>
      <c r="J48" s="7"/>
      <c r="K48" s="8">
        <f t="shared" si="1"/>
        <v>5.4146607623838253E-3</v>
      </c>
    </row>
    <row r="49" spans="1:11" x14ac:dyDescent="0.55000000000000004">
      <c r="A49" s="2" t="s">
        <v>100</v>
      </c>
      <c r="C49" s="7" t="s">
        <v>129</v>
      </c>
      <c r="E49" s="10">
        <v>688460338</v>
      </c>
      <c r="F49" s="7"/>
      <c r="G49" s="8">
        <f t="shared" si="0"/>
        <v>4.8032136283640801E-3</v>
      </c>
      <c r="H49" s="7"/>
      <c r="I49" s="10">
        <v>2589145231</v>
      </c>
      <c r="J49" s="7"/>
      <c r="K49" s="8">
        <f t="shared" si="1"/>
        <v>5.7780717378626469E-3</v>
      </c>
    </row>
    <row r="50" spans="1:11" x14ac:dyDescent="0.55000000000000004">
      <c r="A50" s="2" t="s">
        <v>100</v>
      </c>
      <c r="C50" s="7" t="s">
        <v>130</v>
      </c>
      <c r="E50" s="10">
        <v>4727934244</v>
      </c>
      <c r="F50" s="7"/>
      <c r="G50" s="8">
        <f t="shared" si="0"/>
        <v>3.2985601263191465E-2</v>
      </c>
      <c r="H50" s="7"/>
      <c r="I50" s="10">
        <v>18273578361</v>
      </c>
      <c r="J50" s="7"/>
      <c r="K50" s="8">
        <f t="shared" si="1"/>
        <v>4.0780271965096475E-2</v>
      </c>
    </row>
    <row r="51" spans="1:11" x14ac:dyDescent="0.55000000000000004">
      <c r="A51" s="2" t="s">
        <v>100</v>
      </c>
      <c r="C51" s="7" t="s">
        <v>132</v>
      </c>
      <c r="E51" s="10">
        <v>9648657612</v>
      </c>
      <c r="F51" s="7"/>
      <c r="G51" s="8">
        <f t="shared" si="0"/>
        <v>6.7316243477452464E-2</v>
      </c>
      <c r="H51" s="7"/>
      <c r="I51" s="10">
        <v>36019890411</v>
      </c>
      <c r="J51" s="7"/>
      <c r="K51" s="8">
        <f t="shared" si="1"/>
        <v>8.0383868889550472E-2</v>
      </c>
    </row>
    <row r="52" spans="1:11" x14ac:dyDescent="0.55000000000000004">
      <c r="A52" s="2" t="s">
        <v>100</v>
      </c>
      <c r="C52" s="7" t="s">
        <v>134</v>
      </c>
      <c r="E52" s="10">
        <v>3100628126</v>
      </c>
      <c r="F52" s="7"/>
      <c r="G52" s="8">
        <f t="shared" si="0"/>
        <v>2.1632298114015944E-2</v>
      </c>
      <c r="H52" s="7"/>
      <c r="I52" s="10">
        <v>12440655477</v>
      </c>
      <c r="J52" s="7"/>
      <c r="K52" s="8">
        <f t="shared" si="1"/>
        <v>2.7763216582631263E-2</v>
      </c>
    </row>
    <row r="53" spans="1:11" x14ac:dyDescent="0.55000000000000004">
      <c r="A53" s="2" t="s">
        <v>100</v>
      </c>
      <c r="C53" s="7" t="s">
        <v>136</v>
      </c>
      <c r="E53" s="10">
        <v>6176359480</v>
      </c>
      <c r="F53" s="7"/>
      <c r="G53" s="8">
        <f t="shared" si="0"/>
        <v>4.3090897747564486E-2</v>
      </c>
      <c r="H53" s="7"/>
      <c r="I53" s="10">
        <v>23290907401</v>
      </c>
      <c r="J53" s="7"/>
      <c r="K53" s="8">
        <f t="shared" si="1"/>
        <v>5.1977205523892858E-2</v>
      </c>
    </row>
    <row r="54" spans="1:11" x14ac:dyDescent="0.55000000000000004">
      <c r="A54" s="2" t="s">
        <v>100</v>
      </c>
      <c r="C54" s="7" t="s">
        <v>138</v>
      </c>
      <c r="E54" s="10">
        <v>3514893160</v>
      </c>
      <c r="F54" s="7"/>
      <c r="G54" s="8">
        <f t="shared" si="0"/>
        <v>2.4522520465595343E-2</v>
      </c>
      <c r="H54" s="7"/>
      <c r="I54" s="10">
        <v>13413660268</v>
      </c>
      <c r="J54" s="7"/>
      <c r="K54" s="8">
        <f t="shared" si="1"/>
        <v>2.9934624897764918E-2</v>
      </c>
    </row>
    <row r="55" spans="1:11" x14ac:dyDescent="0.55000000000000004">
      <c r="A55" s="2" t="s">
        <v>100</v>
      </c>
      <c r="C55" s="7" t="s">
        <v>140</v>
      </c>
      <c r="E55" s="10">
        <v>78308025</v>
      </c>
      <c r="F55" s="7"/>
      <c r="G55" s="8">
        <f t="shared" si="0"/>
        <v>5.4633528197564098E-4</v>
      </c>
      <c r="H55" s="7"/>
      <c r="I55" s="10">
        <v>292335342</v>
      </c>
      <c r="J55" s="7"/>
      <c r="K55" s="8">
        <f t="shared" si="1"/>
        <v>6.5239081893301925E-4</v>
      </c>
    </row>
    <row r="56" spans="1:11" x14ac:dyDescent="0.55000000000000004">
      <c r="A56" s="2" t="s">
        <v>100</v>
      </c>
      <c r="C56" s="7" t="s">
        <v>141</v>
      </c>
      <c r="E56" s="10">
        <v>9011007199</v>
      </c>
      <c r="F56" s="7"/>
      <c r="G56" s="8">
        <f t="shared" si="0"/>
        <v>6.2867517843160983E-2</v>
      </c>
      <c r="H56" s="7"/>
      <c r="I56" s="10">
        <v>33639445480</v>
      </c>
      <c r="J56" s="7"/>
      <c r="K56" s="8">
        <f t="shared" si="1"/>
        <v>7.5071543642334745E-2</v>
      </c>
    </row>
    <row r="57" spans="1:11" x14ac:dyDescent="0.55000000000000004">
      <c r="A57" s="2" t="s">
        <v>100</v>
      </c>
      <c r="C57" s="7" t="s">
        <v>143</v>
      </c>
      <c r="E57" s="10">
        <v>355785212</v>
      </c>
      <c r="F57" s="7"/>
      <c r="G57" s="8">
        <f t="shared" si="0"/>
        <v>2.4822234262808084E-3</v>
      </c>
      <c r="H57" s="7"/>
      <c r="I57" s="10">
        <v>1569425789</v>
      </c>
      <c r="J57" s="7"/>
      <c r="K57" s="8">
        <f t="shared" si="1"/>
        <v>3.5024125674832361E-3</v>
      </c>
    </row>
    <row r="58" spans="1:11" x14ac:dyDescent="0.55000000000000004">
      <c r="A58" s="2" t="s">
        <v>100</v>
      </c>
      <c r="C58" s="7" t="s">
        <v>144</v>
      </c>
      <c r="E58" s="10">
        <v>842761753</v>
      </c>
      <c r="F58" s="7"/>
      <c r="G58" s="8">
        <f t="shared" si="0"/>
        <v>5.879735569420127E-3</v>
      </c>
      <c r="H58" s="7"/>
      <c r="I58" s="10">
        <v>1458345307</v>
      </c>
      <c r="J58" s="7"/>
      <c r="K58" s="8">
        <f t="shared" si="1"/>
        <v>3.2545195617191417E-3</v>
      </c>
    </row>
    <row r="59" spans="1:11" x14ac:dyDescent="0.55000000000000004">
      <c r="A59" s="2" t="s">
        <v>100</v>
      </c>
      <c r="C59" s="7" t="s">
        <v>145</v>
      </c>
      <c r="E59" s="10">
        <v>1946078401</v>
      </c>
      <c r="F59" s="7"/>
      <c r="G59" s="8">
        <f t="shared" si="0"/>
        <v>1.3577296732449064E-2</v>
      </c>
      <c r="H59" s="7"/>
      <c r="I59" s="10">
        <v>7740506863</v>
      </c>
      <c r="J59" s="7"/>
      <c r="K59" s="8">
        <f t="shared" si="1"/>
        <v>1.7274119429970345E-2</v>
      </c>
    </row>
    <row r="60" spans="1:11" x14ac:dyDescent="0.55000000000000004">
      <c r="A60" s="2" t="s">
        <v>82</v>
      </c>
      <c r="C60" s="7" t="s">
        <v>146</v>
      </c>
      <c r="E60" s="10">
        <v>347827058</v>
      </c>
      <c r="F60" s="7"/>
      <c r="G60" s="8">
        <f t="shared" si="0"/>
        <v>2.4267013988820128E-3</v>
      </c>
      <c r="H60" s="7"/>
      <c r="I60" s="10">
        <v>959379450</v>
      </c>
      <c r="J60" s="7"/>
      <c r="K60" s="8">
        <f t="shared" si="1"/>
        <v>2.1410012924575148E-3</v>
      </c>
    </row>
    <row r="61" spans="1:11" x14ac:dyDescent="0.55000000000000004">
      <c r="A61" s="2" t="s">
        <v>82</v>
      </c>
      <c r="C61" s="7" t="s">
        <v>147</v>
      </c>
      <c r="E61" s="10">
        <v>303583953</v>
      </c>
      <c r="F61" s="7"/>
      <c r="G61" s="8">
        <f t="shared" si="0"/>
        <v>2.1180284468358735E-3</v>
      </c>
      <c r="H61" s="7"/>
      <c r="I61" s="10">
        <v>909810650</v>
      </c>
      <c r="J61" s="7"/>
      <c r="K61" s="8">
        <f t="shared" si="1"/>
        <v>2.0303809692208976E-3</v>
      </c>
    </row>
    <row r="62" spans="1:11" x14ac:dyDescent="0.55000000000000004">
      <c r="A62" s="2" t="s">
        <v>100</v>
      </c>
      <c r="C62" s="7" t="s">
        <v>148</v>
      </c>
      <c r="E62" s="10">
        <v>5911671251</v>
      </c>
      <c r="F62" s="7"/>
      <c r="G62" s="8">
        <f t="shared" si="0"/>
        <v>4.1244234928187441E-2</v>
      </c>
      <c r="H62" s="7"/>
      <c r="I62" s="10">
        <v>22840219172</v>
      </c>
      <c r="J62" s="7"/>
      <c r="K62" s="8">
        <f t="shared" si="1"/>
        <v>5.0971426130990094E-2</v>
      </c>
    </row>
    <row r="63" spans="1:11" x14ac:dyDescent="0.55000000000000004">
      <c r="A63" s="2" t="s">
        <v>100</v>
      </c>
      <c r="C63" s="7" t="s">
        <v>149</v>
      </c>
      <c r="E63" s="10">
        <v>2675802918</v>
      </c>
      <c r="F63" s="7"/>
      <c r="G63" s="8">
        <f t="shared" si="0"/>
        <v>1.8668400099693141E-2</v>
      </c>
      <c r="H63" s="7"/>
      <c r="I63" s="10">
        <v>11514887773</v>
      </c>
      <c r="J63" s="7"/>
      <c r="K63" s="8">
        <f t="shared" si="1"/>
        <v>2.5697225018209671E-2</v>
      </c>
    </row>
    <row r="64" spans="1:11" x14ac:dyDescent="0.55000000000000004">
      <c r="A64" s="2" t="s">
        <v>100</v>
      </c>
      <c r="C64" s="7" t="s">
        <v>150</v>
      </c>
      <c r="E64" s="10">
        <v>11058991758</v>
      </c>
      <c r="F64" s="7"/>
      <c r="G64" s="8">
        <f t="shared" si="0"/>
        <v>7.7155788062248029E-2</v>
      </c>
      <c r="H64" s="7"/>
      <c r="I64" s="10">
        <v>47609265672</v>
      </c>
      <c r="J64" s="7"/>
      <c r="K64" s="8">
        <f t="shared" si="1"/>
        <v>0.10624732407673021</v>
      </c>
    </row>
    <row r="65" spans="1:11" x14ac:dyDescent="0.55000000000000004">
      <c r="A65" s="2" t="s">
        <v>100</v>
      </c>
      <c r="C65" s="7" t="s">
        <v>152</v>
      </c>
      <c r="E65" s="10">
        <v>378493140</v>
      </c>
      <c r="F65" s="7"/>
      <c r="G65" s="8">
        <f t="shared" si="0"/>
        <v>2.6406508958404427E-3</v>
      </c>
      <c r="H65" s="7"/>
      <c r="I65" s="10">
        <v>1299493114</v>
      </c>
      <c r="J65" s="7"/>
      <c r="K65" s="8">
        <f t="shared" si="1"/>
        <v>2.9000167103992486E-3</v>
      </c>
    </row>
    <row r="66" spans="1:11" x14ac:dyDescent="0.55000000000000004">
      <c r="A66" s="2" t="s">
        <v>82</v>
      </c>
      <c r="C66" s="7" t="s">
        <v>153</v>
      </c>
      <c r="E66" s="10">
        <v>999135510</v>
      </c>
      <c r="F66" s="7"/>
      <c r="G66" s="8">
        <f t="shared" si="0"/>
        <v>6.9707157163997674E-3</v>
      </c>
      <c r="H66" s="7"/>
      <c r="I66" s="10">
        <v>999135510</v>
      </c>
      <c r="J66" s="7"/>
      <c r="K66" s="8">
        <f t="shared" si="1"/>
        <v>2.2297229925554462E-3</v>
      </c>
    </row>
    <row r="67" spans="1:11" x14ac:dyDescent="0.55000000000000004">
      <c r="A67" s="2" t="s">
        <v>82</v>
      </c>
      <c r="C67" s="7" t="s">
        <v>154</v>
      </c>
      <c r="E67" s="10">
        <v>425824409</v>
      </c>
      <c r="F67" s="7"/>
      <c r="G67" s="8">
        <f t="shared" si="0"/>
        <v>2.9708691869463656E-3</v>
      </c>
      <c r="H67" s="7"/>
      <c r="I67" s="10">
        <v>4055422090</v>
      </c>
      <c r="J67" s="7"/>
      <c r="K67" s="8">
        <f t="shared" si="1"/>
        <v>9.0502917653184616E-3</v>
      </c>
    </row>
    <row r="68" spans="1:11" x14ac:dyDescent="0.55000000000000004">
      <c r="A68" s="2" t="s">
        <v>82</v>
      </c>
      <c r="C68" s="7" t="s">
        <v>156</v>
      </c>
      <c r="E68" s="10">
        <v>625878626</v>
      </c>
      <c r="F68" s="7"/>
      <c r="G68" s="8">
        <f t="shared" si="0"/>
        <v>4.3665968541313199E-3</v>
      </c>
      <c r="H68" s="7"/>
      <c r="I68" s="10">
        <v>625878626</v>
      </c>
      <c r="J68" s="7"/>
      <c r="K68" s="8">
        <f t="shared" si="1"/>
        <v>1.3967434336721863E-3</v>
      </c>
    </row>
    <row r="69" spans="1:11" x14ac:dyDescent="0.55000000000000004">
      <c r="A69" s="2" t="s">
        <v>82</v>
      </c>
      <c r="C69" s="7" t="s">
        <v>157</v>
      </c>
      <c r="E69" s="10">
        <v>235747119</v>
      </c>
      <c r="F69" s="7"/>
      <c r="G69" s="8">
        <f t="shared" si="0"/>
        <v>1.6447480157213772E-3</v>
      </c>
      <c r="H69" s="7"/>
      <c r="I69" s="10">
        <v>235747119</v>
      </c>
      <c r="J69" s="7"/>
      <c r="K69" s="8">
        <f t="shared" si="1"/>
        <v>5.2610558467990488E-4</v>
      </c>
    </row>
    <row r="70" spans="1:11" x14ac:dyDescent="0.55000000000000004">
      <c r="A70" s="2" t="s">
        <v>100</v>
      </c>
      <c r="C70" s="7" t="s">
        <v>158</v>
      </c>
      <c r="E70" s="10">
        <v>4679857520</v>
      </c>
      <c r="F70" s="7"/>
      <c r="G70" s="8">
        <f t="shared" si="0"/>
        <v>3.2650182121117526E-2</v>
      </c>
      <c r="H70" s="7"/>
      <c r="I70" s="10">
        <v>4679857520</v>
      </c>
      <c r="J70" s="7"/>
      <c r="K70" s="8">
        <f t="shared" si="1"/>
        <v>1.0443814487413734E-2</v>
      </c>
    </row>
    <row r="71" spans="1:11" x14ac:dyDescent="0.55000000000000004">
      <c r="A71" s="2" t="s">
        <v>100</v>
      </c>
      <c r="C71" s="7" t="s">
        <v>160</v>
      </c>
      <c r="E71" s="10">
        <v>3258405462</v>
      </c>
      <c r="F71" s="7"/>
      <c r="G71" s="8">
        <f t="shared" si="0"/>
        <v>2.2733070676635488E-2</v>
      </c>
      <c r="H71" s="7"/>
      <c r="I71" s="10">
        <v>3258405462</v>
      </c>
      <c r="J71" s="7"/>
      <c r="K71" s="8">
        <f t="shared" si="1"/>
        <v>7.2716278272300138E-3</v>
      </c>
    </row>
    <row r="72" spans="1:11" x14ac:dyDescent="0.55000000000000004">
      <c r="A72" s="2" t="s">
        <v>100</v>
      </c>
      <c r="C72" s="7" t="s">
        <v>162</v>
      </c>
      <c r="E72" s="10">
        <v>1137161636</v>
      </c>
      <c r="F72" s="7"/>
      <c r="G72" s="8">
        <f t="shared" si="0"/>
        <v>7.9336890830274572E-3</v>
      </c>
      <c r="H72" s="7"/>
      <c r="I72" s="10">
        <v>1137161636</v>
      </c>
      <c r="J72" s="7"/>
      <c r="K72" s="8">
        <f t="shared" si="1"/>
        <v>2.5377493049377926E-3</v>
      </c>
    </row>
    <row r="73" spans="1:11" x14ac:dyDescent="0.55000000000000004">
      <c r="A73" s="2" t="s">
        <v>100</v>
      </c>
      <c r="C73" s="7" t="s">
        <v>163</v>
      </c>
      <c r="E73" s="10">
        <v>5488991768</v>
      </c>
      <c r="F73" s="7"/>
      <c r="G73" s="8">
        <f t="shared" ref="G73:G82" si="2">E73/$E$83</f>
        <v>3.82953070944166E-2</v>
      </c>
      <c r="H73" s="7"/>
      <c r="I73" s="10">
        <v>5488991768</v>
      </c>
      <c r="J73" s="7"/>
      <c r="K73" s="8">
        <f t="shared" ref="K73:K82" si="3">I73/$I$83</f>
        <v>1.2249520739241036E-2</v>
      </c>
    </row>
    <row r="74" spans="1:11" x14ac:dyDescent="0.55000000000000004">
      <c r="A74" s="2" t="s">
        <v>100</v>
      </c>
      <c r="C74" s="7" t="s">
        <v>165</v>
      </c>
      <c r="E74" s="10">
        <v>433150680</v>
      </c>
      <c r="F74" s="7"/>
      <c r="G74" s="8">
        <f t="shared" si="2"/>
        <v>3.021982726492472E-3</v>
      </c>
      <c r="H74" s="7"/>
      <c r="I74" s="10">
        <v>433150680</v>
      </c>
      <c r="J74" s="7"/>
      <c r="K74" s="8">
        <f t="shared" si="3"/>
        <v>9.6664168250513538E-4</v>
      </c>
    </row>
    <row r="75" spans="1:11" x14ac:dyDescent="0.55000000000000004">
      <c r="A75" s="2" t="s">
        <v>100</v>
      </c>
      <c r="C75" s="7" t="s">
        <v>166</v>
      </c>
      <c r="E75" s="10">
        <v>430942460</v>
      </c>
      <c r="F75" s="7"/>
      <c r="G75" s="8">
        <f t="shared" si="2"/>
        <v>3.0065765341339714E-3</v>
      </c>
      <c r="H75" s="7"/>
      <c r="I75" s="10">
        <v>430942460</v>
      </c>
      <c r="J75" s="7"/>
      <c r="K75" s="8">
        <f t="shared" si="3"/>
        <v>9.6171370340986649E-4</v>
      </c>
    </row>
    <row r="76" spans="1:11" x14ac:dyDescent="0.55000000000000004">
      <c r="A76" s="2" t="s">
        <v>100</v>
      </c>
      <c r="C76" s="7" t="s">
        <v>167</v>
      </c>
      <c r="E76" s="10">
        <v>266345200</v>
      </c>
      <c r="F76" s="7"/>
      <c r="G76" s="8">
        <f t="shared" si="2"/>
        <v>1.8582230869040369E-3</v>
      </c>
      <c r="H76" s="7"/>
      <c r="I76" s="10">
        <v>266345200</v>
      </c>
      <c r="J76" s="7"/>
      <c r="K76" s="8">
        <f t="shared" si="3"/>
        <v>5.9438986048727146E-4</v>
      </c>
    </row>
    <row r="77" spans="1:11" x14ac:dyDescent="0.55000000000000004">
      <c r="A77" s="2" t="s">
        <v>100</v>
      </c>
      <c r="C77" s="7" t="s">
        <v>168</v>
      </c>
      <c r="E77" s="10">
        <v>117969860</v>
      </c>
      <c r="F77" s="7"/>
      <c r="G77" s="8">
        <f t="shared" si="2"/>
        <v>8.2304587208944287E-4</v>
      </c>
      <c r="H77" s="7"/>
      <c r="I77" s="10">
        <v>117969860</v>
      </c>
      <c r="J77" s="7"/>
      <c r="K77" s="8">
        <f t="shared" si="3"/>
        <v>2.6326770156587373E-4</v>
      </c>
    </row>
    <row r="78" spans="1:11" x14ac:dyDescent="0.55000000000000004">
      <c r="A78" s="2" t="s">
        <v>100</v>
      </c>
      <c r="C78" s="7" t="s">
        <v>169</v>
      </c>
      <c r="E78" s="10">
        <v>400197260</v>
      </c>
      <c r="F78" s="7"/>
      <c r="G78" s="8">
        <f t="shared" si="2"/>
        <v>2.7920750509028789E-3</v>
      </c>
      <c r="H78" s="7"/>
      <c r="I78" s="10">
        <v>400197260</v>
      </c>
      <c r="J78" s="7"/>
      <c r="K78" s="8">
        <f t="shared" si="3"/>
        <v>8.9310110915754562E-4</v>
      </c>
    </row>
    <row r="79" spans="1:11" x14ac:dyDescent="0.55000000000000004">
      <c r="A79" s="2" t="s">
        <v>100</v>
      </c>
      <c r="C79" s="7" t="s">
        <v>170</v>
      </c>
      <c r="E79" s="10">
        <v>647347940</v>
      </c>
      <c r="F79" s="7"/>
      <c r="G79" s="8">
        <f t="shared" si="2"/>
        <v>4.5163828271272367E-3</v>
      </c>
      <c r="H79" s="7"/>
      <c r="I79" s="10">
        <v>647347940</v>
      </c>
      <c r="J79" s="7"/>
      <c r="K79" s="8">
        <f t="shared" si="3"/>
        <v>1.4446554762140356E-3</v>
      </c>
    </row>
    <row r="80" spans="1:11" x14ac:dyDescent="0.55000000000000004">
      <c r="A80" s="2" t="s">
        <v>100</v>
      </c>
      <c r="C80" s="7" t="s">
        <v>172</v>
      </c>
      <c r="E80" s="10">
        <v>134021910</v>
      </c>
      <c r="F80" s="7"/>
      <c r="G80" s="8">
        <f t="shared" si="2"/>
        <v>9.350369644843422E-4</v>
      </c>
      <c r="H80" s="7"/>
      <c r="I80" s="10">
        <v>134021910</v>
      </c>
      <c r="J80" s="7"/>
      <c r="K80" s="8">
        <f t="shared" si="3"/>
        <v>2.990902948021502E-4</v>
      </c>
    </row>
    <row r="81" spans="1:11" x14ac:dyDescent="0.55000000000000004">
      <c r="A81" s="2" t="s">
        <v>100</v>
      </c>
      <c r="C81" s="7" t="s">
        <v>173</v>
      </c>
      <c r="E81" s="10">
        <v>793175340</v>
      </c>
      <c r="F81" s="7"/>
      <c r="G81" s="8">
        <f t="shared" si="2"/>
        <v>5.5337837090773893E-3</v>
      </c>
      <c r="H81" s="7"/>
      <c r="I81" s="10">
        <v>793175340</v>
      </c>
      <c r="J81" s="7"/>
      <c r="K81" s="8">
        <f t="shared" si="3"/>
        <v>1.7700915191433677E-3</v>
      </c>
    </row>
    <row r="82" spans="1:11" ht="24.75" thickBot="1" x14ac:dyDescent="0.6">
      <c r="A82" s="2" t="s">
        <v>100</v>
      </c>
      <c r="C82" s="7" t="s">
        <v>174</v>
      </c>
      <c r="E82" s="10">
        <v>77287670</v>
      </c>
      <c r="F82" s="7"/>
      <c r="G82" s="8">
        <f t="shared" si="2"/>
        <v>5.3921652324509896E-4</v>
      </c>
      <c r="H82" s="7"/>
      <c r="I82" s="10">
        <v>77287670</v>
      </c>
      <c r="J82" s="7"/>
      <c r="K82" s="8">
        <f t="shared" si="3"/>
        <v>1.7247920138484298E-4</v>
      </c>
    </row>
    <row r="83" spans="1:11" ht="24.75" thickBot="1" x14ac:dyDescent="0.6">
      <c r="A83" s="2" t="s">
        <v>37</v>
      </c>
      <c r="C83" s="2" t="s">
        <v>37</v>
      </c>
      <c r="E83" s="13">
        <f>SUM(E8:E82)</f>
        <v>143333274609</v>
      </c>
      <c r="F83" s="7"/>
      <c r="G83" s="16">
        <f>SUM(G8:G82)</f>
        <v>0.99999999999999989</v>
      </c>
      <c r="H83" s="7"/>
      <c r="I83" s="13">
        <f>SUM(I8:I82)</f>
        <v>448098491757</v>
      </c>
      <c r="J83" s="7"/>
      <c r="K83" s="16">
        <f>SUM(K8:K82)</f>
        <v>1</v>
      </c>
    </row>
    <row r="84" spans="1:11" ht="24.75" thickTop="1" x14ac:dyDescent="0.55000000000000004">
      <c r="E84" s="7"/>
      <c r="F84" s="7"/>
      <c r="G84" s="7"/>
      <c r="H84" s="7"/>
      <c r="I84" s="7"/>
      <c r="J84" s="7"/>
      <c r="K84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I9" sqref="I9"/>
    </sheetView>
  </sheetViews>
  <sheetFormatPr defaultRowHeight="24" x14ac:dyDescent="0.55000000000000004"/>
  <cols>
    <col min="1" max="1" width="37.425781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</row>
    <row r="3" spans="1:5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</row>
    <row r="4" spans="1:5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</row>
    <row r="6" spans="1:5" ht="24.75" x14ac:dyDescent="0.55000000000000004">
      <c r="A6" s="29" t="s">
        <v>215</v>
      </c>
      <c r="C6" s="29" t="s">
        <v>178</v>
      </c>
      <c r="E6" s="29" t="s">
        <v>6</v>
      </c>
    </row>
    <row r="7" spans="1:5" ht="24.75" x14ac:dyDescent="0.55000000000000004">
      <c r="A7" s="29" t="s">
        <v>215</v>
      </c>
      <c r="C7" s="29" t="s">
        <v>72</v>
      </c>
      <c r="D7" s="7"/>
      <c r="E7" s="29" t="s">
        <v>72</v>
      </c>
    </row>
    <row r="8" spans="1:5" x14ac:dyDescent="0.55000000000000004">
      <c r="A8" s="2" t="s">
        <v>216</v>
      </c>
      <c r="C8" s="10">
        <v>0</v>
      </c>
      <c r="D8" s="7"/>
      <c r="E8" s="10">
        <v>677273161</v>
      </c>
    </row>
    <row r="9" spans="1:5" x14ac:dyDescent="0.55000000000000004">
      <c r="A9" s="2" t="s">
        <v>217</v>
      </c>
      <c r="C9" s="10">
        <v>0</v>
      </c>
      <c r="D9" s="7"/>
      <c r="E9" s="10">
        <v>1709317847</v>
      </c>
    </row>
    <row r="10" spans="1:5" x14ac:dyDescent="0.55000000000000004">
      <c r="A10" s="2" t="s">
        <v>37</v>
      </c>
      <c r="C10" s="13">
        <f>SUM(C8:C9)</f>
        <v>0</v>
      </c>
      <c r="D10" s="7"/>
      <c r="E10" s="13">
        <f>SUM(E8:E9)</f>
        <v>2386591008</v>
      </c>
    </row>
    <row r="11" spans="1:5" x14ac:dyDescent="0.55000000000000004">
      <c r="C11" s="7"/>
      <c r="D11" s="7"/>
      <c r="E11" s="7"/>
    </row>
    <row r="12" spans="1:5" x14ac:dyDescent="0.55000000000000004">
      <c r="C12" s="7"/>
      <c r="D12" s="7"/>
      <c r="E12" s="7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F3E6-06CA-45AA-9A7C-10646D2905D9}">
  <dimension ref="A2:Y28"/>
  <sheetViews>
    <sheetView rightToLeft="1" topLeftCell="F13" workbookViewId="0">
      <selection activeCell="Y28" sqref="Y28"/>
    </sheetView>
  </sheetViews>
  <sheetFormatPr defaultRowHeight="24" x14ac:dyDescent="0.55000000000000004"/>
  <cols>
    <col min="1" max="1" width="39.57031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20" style="2" customWidth="1"/>
    <col min="10" max="10" width="1" style="2" customWidth="1"/>
    <col min="11" max="11" width="25" style="2" customWidth="1"/>
    <col min="12" max="12" width="1" style="2" customWidth="1"/>
    <col min="13" max="13" width="21" style="2" customWidth="1"/>
    <col min="14" max="14" width="1" style="2" customWidth="1"/>
    <col min="15" max="15" width="25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4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5" ht="24.75" x14ac:dyDescent="0.55000000000000004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5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6" spans="1:25" ht="25.5" thickBot="1" x14ac:dyDescent="0.6">
      <c r="A6" s="29" t="s">
        <v>3</v>
      </c>
      <c r="C6" s="29" t="s">
        <v>225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5.5" thickBot="1" x14ac:dyDescent="0.6">
      <c r="A7" s="29" t="s">
        <v>3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29" t="s">
        <v>13</v>
      </c>
    </row>
    <row r="8" spans="1:25" ht="25.5" thickBot="1" x14ac:dyDescent="0.6">
      <c r="A8" s="29" t="s">
        <v>3</v>
      </c>
      <c r="C8" s="29" t="s">
        <v>7</v>
      </c>
      <c r="E8" s="29" t="s">
        <v>8</v>
      </c>
      <c r="G8" s="29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x14ac:dyDescent="0.55000000000000004">
      <c r="A9" s="2" t="s">
        <v>15</v>
      </c>
      <c r="C9" s="6">
        <v>19156791</v>
      </c>
      <c r="D9" s="6"/>
      <c r="E9" s="6">
        <v>4655441852522</v>
      </c>
      <c r="F9" s="6"/>
      <c r="G9" s="6">
        <v>5070638955716.71</v>
      </c>
      <c r="H9" s="6"/>
      <c r="I9" s="6">
        <v>239494552</v>
      </c>
      <c r="J9" s="6"/>
      <c r="K9" s="6">
        <v>70017069721956</v>
      </c>
      <c r="L9" s="6"/>
      <c r="M9" s="6">
        <v>-220940746</v>
      </c>
      <c r="N9" s="6"/>
      <c r="O9" s="6">
        <v>64673355185366</v>
      </c>
      <c r="P9" s="6"/>
      <c r="Q9" s="6">
        <v>37710597</v>
      </c>
      <c r="R9" s="6"/>
      <c r="S9" s="6">
        <v>293983</v>
      </c>
      <c r="T9" s="6"/>
      <c r="U9" s="6">
        <v>11379896433789</v>
      </c>
      <c r="V9" s="6"/>
      <c r="W9" s="6">
        <v>11079622673188.301</v>
      </c>
      <c r="X9" s="7"/>
      <c r="Y9" s="8">
        <v>0.20002953526511125</v>
      </c>
    </row>
    <row r="10" spans="1:25" x14ac:dyDescent="0.55000000000000004">
      <c r="A10" s="2" t="s">
        <v>16</v>
      </c>
      <c r="C10" s="6">
        <v>41660597</v>
      </c>
      <c r="D10" s="6"/>
      <c r="E10" s="6">
        <v>2470177633805</v>
      </c>
      <c r="F10" s="6"/>
      <c r="G10" s="6">
        <v>2428360914166.6099</v>
      </c>
      <c r="H10" s="6"/>
      <c r="I10" s="6">
        <v>80247193</v>
      </c>
      <c r="J10" s="6"/>
      <c r="K10" s="6">
        <v>5395629593897</v>
      </c>
      <c r="L10" s="6"/>
      <c r="M10" s="6">
        <v>-81432662</v>
      </c>
      <c r="N10" s="6"/>
      <c r="O10" s="6">
        <v>5505796170113</v>
      </c>
      <c r="P10" s="6"/>
      <c r="Q10" s="6">
        <v>40475128</v>
      </c>
      <c r="R10" s="6"/>
      <c r="S10" s="6">
        <v>70308</v>
      </c>
      <c r="T10" s="6"/>
      <c r="U10" s="6">
        <v>2707143415515</v>
      </c>
      <c r="V10" s="6"/>
      <c r="W10" s="6">
        <v>2845049439665.3901</v>
      </c>
      <c r="X10" s="7"/>
      <c r="Y10" s="8">
        <v>5.1364016086909686E-2</v>
      </c>
    </row>
    <row r="11" spans="1:25" x14ac:dyDescent="0.55000000000000004">
      <c r="A11" s="2" t="s">
        <v>18</v>
      </c>
      <c r="C11" s="6">
        <v>82963632</v>
      </c>
      <c r="D11" s="6"/>
      <c r="E11" s="6">
        <v>1547461850368</v>
      </c>
      <c r="F11" s="6"/>
      <c r="G11" s="6">
        <v>1410046778335.8</v>
      </c>
      <c r="H11" s="6"/>
      <c r="I11" s="6">
        <v>54705949</v>
      </c>
      <c r="J11" s="6"/>
      <c r="K11" s="6">
        <v>1077294938271</v>
      </c>
      <c r="L11" s="6"/>
      <c r="M11" s="6">
        <v>-58795761</v>
      </c>
      <c r="N11" s="6"/>
      <c r="O11" s="6">
        <v>1143180439592</v>
      </c>
      <c r="P11" s="6"/>
      <c r="Q11" s="6">
        <v>78873820</v>
      </c>
      <c r="R11" s="6"/>
      <c r="S11" s="6">
        <v>21070</v>
      </c>
      <c r="T11" s="6"/>
      <c r="U11" s="6">
        <v>1519037463304</v>
      </c>
      <c r="V11" s="6"/>
      <c r="W11" s="6">
        <v>1661476692945.49</v>
      </c>
      <c r="X11" s="7"/>
      <c r="Y11" s="8">
        <v>2.9996004426030155E-2</v>
      </c>
    </row>
    <row r="12" spans="1:25" x14ac:dyDescent="0.55000000000000004">
      <c r="A12" s="2" t="s">
        <v>19</v>
      </c>
      <c r="C12" s="6">
        <v>156744603</v>
      </c>
      <c r="D12" s="6"/>
      <c r="E12" s="6">
        <v>3472314583885</v>
      </c>
      <c r="F12" s="6"/>
      <c r="G12" s="6">
        <v>3473643625165.0601</v>
      </c>
      <c r="H12" s="6"/>
      <c r="I12" s="6">
        <v>7244118111</v>
      </c>
      <c r="J12" s="6"/>
      <c r="K12" s="6">
        <v>162683377161630</v>
      </c>
      <c r="L12" s="6"/>
      <c r="M12" s="6">
        <v>-7247299938</v>
      </c>
      <c r="N12" s="6"/>
      <c r="O12" s="6">
        <v>162734890871307</v>
      </c>
      <c r="P12" s="6"/>
      <c r="Q12" s="6">
        <v>153562776</v>
      </c>
      <c r="R12" s="6"/>
      <c r="S12" s="6">
        <v>22739</v>
      </c>
      <c r="T12" s="6"/>
      <c r="U12" s="6">
        <v>3490023989192</v>
      </c>
      <c r="V12" s="6"/>
      <c r="W12" s="6">
        <v>3491733018565.3701</v>
      </c>
      <c r="X12" s="7"/>
      <c r="Y12" s="8">
        <v>6.3039126292961323E-2</v>
      </c>
    </row>
    <row r="13" spans="1:25" x14ac:dyDescent="0.55000000000000004">
      <c r="A13" s="2" t="s">
        <v>20</v>
      </c>
      <c r="C13" s="6">
        <v>1057523</v>
      </c>
      <c r="D13" s="6"/>
      <c r="E13" s="6">
        <v>35818013872</v>
      </c>
      <c r="F13" s="6"/>
      <c r="G13" s="6">
        <v>35999791877.167999</v>
      </c>
      <c r="H13" s="6"/>
      <c r="I13" s="6">
        <v>482934</v>
      </c>
      <c r="J13" s="6"/>
      <c r="K13" s="6">
        <v>16546975093</v>
      </c>
      <c r="L13" s="6"/>
      <c r="M13" s="6">
        <v>-521140</v>
      </c>
      <c r="N13" s="6"/>
      <c r="O13" s="6">
        <v>18016130082</v>
      </c>
      <c r="P13" s="6"/>
      <c r="Q13" s="6">
        <v>1019317</v>
      </c>
      <c r="R13" s="6"/>
      <c r="S13" s="6">
        <v>34953</v>
      </c>
      <c r="T13" s="6"/>
      <c r="U13" s="6">
        <v>34652373768</v>
      </c>
      <c r="V13" s="6"/>
      <c r="W13" s="6">
        <v>35621506815.918602</v>
      </c>
      <c r="X13" s="7"/>
      <c r="Y13" s="8">
        <v>6.4310434244966761E-4</v>
      </c>
    </row>
    <row r="14" spans="1:25" x14ac:dyDescent="0.55000000000000004">
      <c r="A14" s="2" t="s">
        <v>23</v>
      </c>
      <c r="C14" s="6">
        <v>196253606</v>
      </c>
      <c r="D14" s="6"/>
      <c r="E14" s="6">
        <v>2492173792952</v>
      </c>
      <c r="F14" s="6"/>
      <c r="G14" s="6">
        <v>2085680365019.95</v>
      </c>
      <c r="H14" s="6"/>
      <c r="I14" s="6">
        <v>152496775</v>
      </c>
      <c r="J14" s="6"/>
      <c r="K14" s="6">
        <v>1900462865367</v>
      </c>
      <c r="L14" s="6"/>
      <c r="M14" s="6">
        <v>-134841485</v>
      </c>
      <c r="N14" s="6"/>
      <c r="O14" s="6">
        <v>1682918412834</v>
      </c>
      <c r="P14" s="6"/>
      <c r="Q14" s="6">
        <v>213908896</v>
      </c>
      <c r="R14" s="6"/>
      <c r="S14" s="6">
        <v>13380</v>
      </c>
      <c r="T14" s="6"/>
      <c r="U14" s="6">
        <v>2706283167713</v>
      </c>
      <c r="V14" s="6"/>
      <c r="W14" s="6">
        <v>2861421279485.7402</v>
      </c>
      <c r="X14" s="7"/>
      <c r="Y14" s="8">
        <v>5.1659590368389893E-2</v>
      </c>
    </row>
    <row r="15" spans="1:25" x14ac:dyDescent="0.55000000000000004">
      <c r="A15" s="2" t="s">
        <v>24</v>
      </c>
      <c r="C15" s="6">
        <v>96415244</v>
      </c>
      <c r="D15" s="6"/>
      <c r="E15" s="6">
        <v>916564881405</v>
      </c>
      <c r="F15" s="6"/>
      <c r="G15" s="6">
        <v>815479241910.99304</v>
      </c>
      <c r="H15" s="6"/>
      <c r="I15" s="6">
        <v>166830855</v>
      </c>
      <c r="J15" s="6"/>
      <c r="K15" s="6">
        <v>1655567869628</v>
      </c>
      <c r="L15" s="6"/>
      <c r="M15" s="6">
        <v>-137142239</v>
      </c>
      <c r="N15" s="6"/>
      <c r="O15" s="6">
        <v>1332919482425</v>
      </c>
      <c r="P15" s="6"/>
      <c r="Q15" s="6">
        <v>126103860</v>
      </c>
      <c r="R15" s="6"/>
      <c r="S15" s="6">
        <v>10490</v>
      </c>
      <c r="T15" s="6"/>
      <c r="U15" s="6">
        <v>1265588354244</v>
      </c>
      <c r="V15" s="6"/>
      <c r="W15" s="6">
        <v>1322515319395.79</v>
      </c>
      <c r="X15" s="7"/>
      <c r="Y15" s="8">
        <v>2.3876456132382415E-2</v>
      </c>
    </row>
    <row r="16" spans="1:25" x14ac:dyDescent="0.55000000000000004">
      <c r="A16" s="2" t="s">
        <v>25</v>
      </c>
      <c r="C16" s="6">
        <v>107004399</v>
      </c>
      <c r="D16" s="6"/>
      <c r="E16" s="6">
        <v>2184823209775</v>
      </c>
      <c r="F16" s="6"/>
      <c r="G16" s="6">
        <v>2006925767140.26</v>
      </c>
      <c r="H16" s="6"/>
      <c r="I16" s="6">
        <v>51354965</v>
      </c>
      <c r="J16" s="6"/>
      <c r="K16" s="6">
        <v>1096353880226</v>
      </c>
      <c r="L16" s="6"/>
      <c r="M16" s="6">
        <v>-51294617</v>
      </c>
      <c r="N16" s="6"/>
      <c r="O16" s="6">
        <v>1099663773730</v>
      </c>
      <c r="P16" s="6"/>
      <c r="Q16" s="6">
        <v>107064747</v>
      </c>
      <c r="R16" s="6"/>
      <c r="S16" s="6">
        <v>22470</v>
      </c>
      <c r="T16" s="6"/>
      <c r="U16" s="6">
        <v>2226287627923</v>
      </c>
      <c r="V16" s="6"/>
      <c r="W16" s="6">
        <v>2405173500684.54</v>
      </c>
      <c r="X16" s="7"/>
      <c r="Y16" s="8">
        <v>4.3422574194527608E-2</v>
      </c>
    </row>
    <row r="17" spans="1:25" x14ac:dyDescent="0.55000000000000004">
      <c r="A17" s="2" t="s">
        <v>26</v>
      </c>
      <c r="C17" s="6">
        <v>91638464</v>
      </c>
      <c r="D17" s="6"/>
      <c r="E17" s="6">
        <v>2081090921772</v>
      </c>
      <c r="F17" s="6"/>
      <c r="G17" s="6">
        <v>1555926413803.8999</v>
      </c>
      <c r="H17" s="6"/>
      <c r="I17" s="6">
        <v>99141325</v>
      </c>
      <c r="J17" s="6"/>
      <c r="K17" s="6">
        <v>2307414010806</v>
      </c>
      <c r="L17" s="6"/>
      <c r="M17" s="6">
        <v>-101202733</v>
      </c>
      <c r="N17" s="6"/>
      <c r="O17" s="6">
        <v>2339568894281</v>
      </c>
      <c r="P17" s="6"/>
      <c r="Q17" s="6">
        <v>89577056</v>
      </c>
      <c r="R17" s="6"/>
      <c r="S17" s="6">
        <v>24014</v>
      </c>
      <c r="T17" s="6"/>
      <c r="U17" s="6">
        <v>2081756634176</v>
      </c>
      <c r="V17" s="6"/>
      <c r="W17" s="6">
        <v>2150592535721.0901</v>
      </c>
      <c r="X17" s="7"/>
      <c r="Y17" s="8">
        <v>3.8826414775469657E-2</v>
      </c>
    </row>
    <row r="18" spans="1:25" x14ac:dyDescent="0.55000000000000004">
      <c r="A18" s="2" t="s">
        <v>27</v>
      </c>
      <c r="C18" s="6">
        <v>101583017</v>
      </c>
      <c r="D18" s="6"/>
      <c r="E18" s="6">
        <v>1385194131985</v>
      </c>
      <c r="F18" s="6"/>
      <c r="G18" s="6">
        <v>1283704382662.97</v>
      </c>
      <c r="H18" s="6"/>
      <c r="I18" s="6">
        <v>65713376</v>
      </c>
      <c r="J18" s="6"/>
      <c r="K18" s="6">
        <v>949804057181</v>
      </c>
      <c r="L18" s="6"/>
      <c r="M18" s="6">
        <v>-72416806</v>
      </c>
      <c r="N18" s="6"/>
      <c r="O18" s="6">
        <v>1056369972018</v>
      </c>
      <c r="P18" s="6"/>
      <c r="Q18" s="6">
        <v>94879587</v>
      </c>
      <c r="R18" s="6"/>
      <c r="S18" s="6">
        <v>15210</v>
      </c>
      <c r="T18" s="6"/>
      <c r="U18" s="6">
        <v>1334689819217</v>
      </c>
      <c r="V18" s="6"/>
      <c r="W18" s="6">
        <v>1442775777621.9099</v>
      </c>
      <c r="X18" s="7"/>
      <c r="Y18" s="8">
        <v>2.6047617035537773E-2</v>
      </c>
    </row>
    <row r="19" spans="1:25" x14ac:dyDescent="0.55000000000000004">
      <c r="A19" s="2" t="s">
        <v>29</v>
      </c>
      <c r="C19" s="6">
        <v>99724606</v>
      </c>
      <c r="D19" s="6"/>
      <c r="E19" s="6">
        <v>1022348742211</v>
      </c>
      <c r="F19" s="6"/>
      <c r="G19" s="6">
        <v>979063048207.65601</v>
      </c>
      <c r="H19" s="6"/>
      <c r="I19" s="6">
        <v>79327053</v>
      </c>
      <c r="J19" s="6"/>
      <c r="K19" s="6">
        <v>886727952644</v>
      </c>
      <c r="L19" s="6"/>
      <c r="M19" s="6">
        <v>-99704971</v>
      </c>
      <c r="N19" s="6"/>
      <c r="O19" s="6">
        <v>1124479108999</v>
      </c>
      <c r="P19" s="6"/>
      <c r="Q19" s="6">
        <v>79346688</v>
      </c>
      <c r="R19" s="6"/>
      <c r="S19" s="6">
        <v>11760</v>
      </c>
      <c r="T19" s="6"/>
      <c r="U19" s="6">
        <v>861391821471</v>
      </c>
      <c r="V19" s="6"/>
      <c r="W19" s="6">
        <v>932895435580.41602</v>
      </c>
      <c r="X19" s="7"/>
      <c r="Y19" s="8">
        <v>1.6842328113002042E-2</v>
      </c>
    </row>
    <row r="20" spans="1:25" x14ac:dyDescent="0.55000000000000004">
      <c r="A20" s="2" t="s">
        <v>30</v>
      </c>
      <c r="C20" s="6">
        <v>30426653</v>
      </c>
      <c r="D20" s="6"/>
      <c r="E20" s="6">
        <v>258069585593</v>
      </c>
      <c r="F20" s="6"/>
      <c r="G20" s="6">
        <v>250656075760.07901</v>
      </c>
      <c r="H20" s="6"/>
      <c r="I20" s="6">
        <v>145298624</v>
      </c>
      <c r="J20" s="6"/>
      <c r="K20" s="6">
        <v>1325859537489</v>
      </c>
      <c r="L20" s="6"/>
      <c r="M20" s="6">
        <v>-103319842</v>
      </c>
      <c r="N20" s="6"/>
      <c r="O20" s="6">
        <v>936658709608</v>
      </c>
      <c r="P20" s="6"/>
      <c r="Q20" s="6">
        <v>72405435</v>
      </c>
      <c r="R20" s="6"/>
      <c r="S20" s="6">
        <v>9650</v>
      </c>
      <c r="T20" s="6"/>
      <c r="U20" s="6">
        <v>679027410768</v>
      </c>
      <c r="V20" s="6"/>
      <c r="W20" s="6">
        <v>698546503543.65906</v>
      </c>
      <c r="X20" s="7"/>
      <c r="Y20" s="8">
        <v>1.2611434214545997E-2</v>
      </c>
    </row>
    <row r="21" spans="1:25" x14ac:dyDescent="0.55000000000000004">
      <c r="A21" s="2" t="s">
        <v>31</v>
      </c>
      <c r="C21" s="6">
        <v>53600000</v>
      </c>
      <c r="D21" s="6"/>
      <c r="E21" s="6">
        <v>856962942314</v>
      </c>
      <c r="F21" s="6"/>
      <c r="G21" s="6">
        <v>969120655800</v>
      </c>
      <c r="H21" s="6"/>
      <c r="I21" s="6">
        <v>0</v>
      </c>
      <c r="J21" s="6"/>
      <c r="K21" s="6">
        <v>0</v>
      </c>
      <c r="L21" s="6"/>
      <c r="M21" s="6">
        <v>-14400000</v>
      </c>
      <c r="N21" s="6"/>
      <c r="O21" s="6">
        <v>263974295768</v>
      </c>
      <c r="P21" s="6"/>
      <c r="Q21" s="6">
        <v>39200000</v>
      </c>
      <c r="R21" s="6"/>
      <c r="S21" s="6">
        <v>18564</v>
      </c>
      <c r="T21" s="6"/>
      <c r="U21" s="6">
        <v>626734092135</v>
      </c>
      <c r="V21" s="6"/>
      <c r="W21" s="6">
        <v>727572354600</v>
      </c>
      <c r="X21" s="7"/>
      <c r="Y21" s="8">
        <v>1.3135461762119823E-2</v>
      </c>
    </row>
    <row r="22" spans="1:25" x14ac:dyDescent="0.55000000000000004">
      <c r="A22" s="2" t="s">
        <v>32</v>
      </c>
      <c r="C22" s="6">
        <v>27500000</v>
      </c>
      <c r="D22" s="6"/>
      <c r="E22" s="6">
        <v>845913830814</v>
      </c>
      <c r="F22" s="6"/>
      <c r="G22" s="6">
        <v>942770697343.75</v>
      </c>
      <c r="H22" s="6"/>
      <c r="I22" s="6">
        <v>0</v>
      </c>
      <c r="J22" s="6"/>
      <c r="K22" s="6">
        <v>0</v>
      </c>
      <c r="L22" s="6"/>
      <c r="M22" s="6">
        <v>-1800000</v>
      </c>
      <c r="N22" s="6"/>
      <c r="O22" s="6">
        <v>62557068468</v>
      </c>
      <c r="P22" s="6"/>
      <c r="Q22" s="6">
        <v>25700000</v>
      </c>
      <c r="R22" s="6"/>
      <c r="S22" s="6">
        <v>35203</v>
      </c>
      <c r="T22" s="6"/>
      <c r="U22" s="6">
        <v>790544925526</v>
      </c>
      <c r="V22" s="6"/>
      <c r="W22" s="6">
        <v>904547465543.75</v>
      </c>
      <c r="X22" s="7"/>
      <c r="Y22" s="8">
        <v>1.6330538908676018E-2</v>
      </c>
    </row>
    <row r="23" spans="1:25" x14ac:dyDescent="0.55000000000000004">
      <c r="A23" s="2" t="s">
        <v>33</v>
      </c>
      <c r="C23" s="6">
        <v>8800000</v>
      </c>
      <c r="D23" s="6"/>
      <c r="E23" s="6">
        <v>179091973394</v>
      </c>
      <c r="F23" s="6"/>
      <c r="G23" s="6">
        <v>197100636700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8800000</v>
      </c>
      <c r="R23" s="6"/>
      <c r="S23" s="6">
        <v>22991</v>
      </c>
      <c r="T23" s="6"/>
      <c r="U23" s="6">
        <v>179091973394</v>
      </c>
      <c r="V23" s="6"/>
      <c r="W23" s="6">
        <v>202282864850</v>
      </c>
      <c r="X23" s="7"/>
      <c r="Y23" s="8">
        <v>3.6519788301055205E-3</v>
      </c>
    </row>
    <row r="24" spans="1:25" ht="24.75" thickBot="1" x14ac:dyDescent="0.6">
      <c r="A24" s="2" t="s">
        <v>35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74332255</v>
      </c>
      <c r="J24" s="6"/>
      <c r="K24" s="6">
        <v>1000054088788</v>
      </c>
      <c r="L24" s="6"/>
      <c r="M24" s="6">
        <v>-74332255</v>
      </c>
      <c r="N24" s="6"/>
      <c r="O24" s="6">
        <v>1007079045049</v>
      </c>
      <c r="P24" s="6"/>
      <c r="Q24" s="6">
        <v>0</v>
      </c>
      <c r="R24" s="6"/>
      <c r="S24" s="6">
        <v>0</v>
      </c>
      <c r="T24" s="6"/>
      <c r="U24" s="6">
        <v>0</v>
      </c>
      <c r="V24" s="6"/>
      <c r="W24" s="6">
        <v>0</v>
      </c>
      <c r="X24" s="7"/>
      <c r="Y24" s="8">
        <v>0</v>
      </c>
    </row>
    <row r="25" spans="1:25" ht="25.5" thickBot="1" x14ac:dyDescent="0.65">
      <c r="A25" s="3" t="s">
        <v>37</v>
      </c>
      <c r="C25" s="2" t="s">
        <v>37</v>
      </c>
      <c r="E25" s="5">
        <f>SUM(E9:E24)</f>
        <v>24403447946667</v>
      </c>
      <c r="G25" s="5">
        <f>SUM(G9:G24)</f>
        <v>23505117349610.902</v>
      </c>
      <c r="I25" s="2" t="s">
        <v>37</v>
      </c>
      <c r="K25" s="5">
        <f>SUM(K9:K24)</f>
        <v>250312162652976</v>
      </c>
      <c r="M25" s="2" t="s">
        <v>37</v>
      </c>
      <c r="O25" s="5">
        <f>SUM(O9:O24)</f>
        <v>244981427559640</v>
      </c>
      <c r="Q25" s="2" t="s">
        <v>37</v>
      </c>
      <c r="S25" s="2" t="s">
        <v>37</v>
      </c>
      <c r="U25" s="5">
        <f>SUM(U9:U24)</f>
        <v>31882149502135</v>
      </c>
      <c r="W25" s="5">
        <f>SUM(W9:W24)</f>
        <v>32761826368207.363</v>
      </c>
      <c r="Y25" s="9">
        <f>SUM(Y9:Y24)</f>
        <v>0.59147618074821873</v>
      </c>
    </row>
    <row r="26" spans="1:25" ht="24.75" thickTop="1" x14ac:dyDescent="0.55000000000000004"/>
    <row r="28" spans="1:25" x14ac:dyDescent="0.55000000000000004">
      <c r="Y28" s="4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9"/>
  <sheetViews>
    <sheetView rightToLeft="1" tabSelected="1" topLeftCell="F5" zoomScale="90" zoomScaleNormal="90" workbookViewId="0">
      <selection activeCell="O19" sqref="O19"/>
    </sheetView>
  </sheetViews>
  <sheetFormatPr defaultRowHeight="24" x14ac:dyDescent="0.55000000000000004"/>
  <cols>
    <col min="1" max="1" width="41.140625" style="2" customWidth="1"/>
    <col min="2" max="2" width="1" style="2" customWidth="1"/>
    <col min="3" max="3" width="16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11" style="2" customWidth="1"/>
    <col min="10" max="10" width="1" style="2" customWidth="1"/>
    <col min="11" max="11" width="22" style="2" customWidth="1"/>
    <col min="12" max="12" width="1" style="2" customWidth="1"/>
    <col min="13" max="13" width="12" style="2" customWidth="1"/>
    <col min="14" max="14" width="1" style="2" customWidth="1"/>
    <col min="15" max="15" width="24" style="2" customWidth="1"/>
    <col min="16" max="16" width="1" style="2" customWidth="1"/>
    <col min="17" max="17" width="16" style="2" customWidth="1"/>
    <col min="18" max="18" width="1" style="2" customWidth="1"/>
    <col min="19" max="19" width="23" style="2" customWidth="1"/>
    <col min="20" max="20" width="1" style="2" customWidth="1"/>
    <col min="21" max="21" width="24" style="2" customWidth="1"/>
    <col min="22" max="22" width="1" style="2" customWidth="1"/>
    <col min="23" max="23" width="24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29" width="9.140625" style="2"/>
    <col min="30" max="30" width="20.42578125" style="2" bestFit="1" customWidth="1"/>
    <col min="31" max="16384" width="9.140625" style="2"/>
  </cols>
  <sheetData>
    <row r="2" spans="1:25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</row>
    <row r="3" spans="1:25" ht="24.75" x14ac:dyDescent="0.55000000000000004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</row>
    <row r="4" spans="1:25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</row>
    <row r="6" spans="1:25" ht="25.5" thickBot="1" x14ac:dyDescent="0.6">
      <c r="A6" s="1" t="s">
        <v>38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5.5" thickBot="1" x14ac:dyDescent="0.6">
      <c r="A7" s="29" t="s">
        <v>39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40</v>
      </c>
      <c r="U7" s="29" t="s">
        <v>8</v>
      </c>
      <c r="W7" s="29" t="s">
        <v>9</v>
      </c>
      <c r="Y7" s="29" t="s">
        <v>13</v>
      </c>
    </row>
    <row r="8" spans="1:25" ht="25.5" thickBot="1" x14ac:dyDescent="0.6">
      <c r="A8" s="29" t="s">
        <v>39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40</v>
      </c>
      <c r="U8" s="29" t="s">
        <v>8</v>
      </c>
      <c r="W8" s="29" t="s">
        <v>9</v>
      </c>
      <c r="Y8" s="29" t="s">
        <v>13</v>
      </c>
    </row>
    <row r="9" spans="1:25" x14ac:dyDescent="0.55000000000000004">
      <c r="A9" s="2" t="s">
        <v>41</v>
      </c>
      <c r="B9" s="6"/>
      <c r="C9" s="6">
        <v>134150</v>
      </c>
      <c r="D9" s="6"/>
      <c r="E9" s="6">
        <v>499994489500</v>
      </c>
      <c r="F9" s="6"/>
      <c r="G9" s="6">
        <v>683499562737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134150</v>
      </c>
      <c r="R9" s="6"/>
      <c r="S9" s="6">
        <v>5171308</v>
      </c>
      <c r="T9" s="6"/>
      <c r="U9" s="6">
        <v>499994489500</v>
      </c>
      <c r="V9" s="6"/>
      <c r="W9" s="6">
        <v>693228052565</v>
      </c>
      <c r="Y9" s="7" t="s">
        <v>42</v>
      </c>
    </row>
    <row r="10" spans="1:25" x14ac:dyDescent="0.55000000000000004">
      <c r="A10" s="2" t="s">
        <v>43</v>
      </c>
      <c r="B10" s="6"/>
      <c r="C10" s="6">
        <v>3772</v>
      </c>
      <c r="D10" s="6"/>
      <c r="E10" s="6">
        <v>10000552720</v>
      </c>
      <c r="F10" s="6"/>
      <c r="G10" s="6">
        <v>12308144315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3772</v>
      </c>
      <c r="R10" s="6"/>
      <c r="S10" s="6">
        <v>3324071</v>
      </c>
      <c r="T10" s="6"/>
      <c r="U10" s="6">
        <v>10000552720</v>
      </c>
      <c r="V10" s="6"/>
      <c r="W10" s="6">
        <v>12529307563</v>
      </c>
      <c r="Y10" s="7" t="s">
        <v>44</v>
      </c>
    </row>
    <row r="11" spans="1:25" x14ac:dyDescent="0.55000000000000004">
      <c r="A11" s="2" t="s">
        <v>45</v>
      </c>
      <c r="B11" s="6"/>
      <c r="C11" s="6">
        <v>33370</v>
      </c>
      <c r="D11" s="6"/>
      <c r="E11" s="6">
        <v>49985300824</v>
      </c>
      <c r="F11" s="6"/>
      <c r="G11" s="6">
        <v>59676155793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33370</v>
      </c>
      <c r="R11" s="6"/>
      <c r="S11" s="6">
        <v>1822765</v>
      </c>
      <c r="T11" s="6"/>
      <c r="U11" s="6">
        <v>49985300824</v>
      </c>
      <c r="V11" s="6"/>
      <c r="W11" s="6">
        <v>60781573058</v>
      </c>
      <c r="Y11" s="7" t="s">
        <v>46</v>
      </c>
    </row>
    <row r="12" spans="1:25" x14ac:dyDescent="0.55000000000000004">
      <c r="A12" s="2" t="s">
        <v>47</v>
      </c>
      <c r="B12" s="6"/>
      <c r="C12" s="6">
        <v>23908</v>
      </c>
      <c r="D12" s="6"/>
      <c r="E12" s="6">
        <v>30001940747</v>
      </c>
      <c r="F12" s="6"/>
      <c r="G12" s="6">
        <v>35728942408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23908</v>
      </c>
      <c r="R12" s="6"/>
      <c r="S12" s="6">
        <v>1523289</v>
      </c>
      <c r="T12" s="6"/>
      <c r="U12" s="6">
        <v>30001940747</v>
      </c>
      <c r="V12" s="6"/>
      <c r="W12" s="6">
        <v>36392409702</v>
      </c>
      <c r="Y12" s="7" t="s">
        <v>48</v>
      </c>
    </row>
    <row r="13" spans="1:25" x14ac:dyDescent="0.55000000000000004">
      <c r="A13" s="2" t="s">
        <v>49</v>
      </c>
      <c r="B13" s="6"/>
      <c r="C13" s="6">
        <v>25461</v>
      </c>
      <c r="D13" s="6"/>
      <c r="E13" s="6">
        <v>29998355597</v>
      </c>
      <c r="F13" s="6"/>
      <c r="G13" s="6">
        <v>35771565918</v>
      </c>
      <c r="H13" s="6"/>
      <c r="I13" s="6">
        <v>5</v>
      </c>
      <c r="J13" s="6"/>
      <c r="K13" s="6">
        <v>7059652</v>
      </c>
      <c r="L13" s="6"/>
      <c r="M13" s="6">
        <v>35</v>
      </c>
      <c r="N13" s="6"/>
      <c r="O13" s="6">
        <v>50160660</v>
      </c>
      <c r="P13" s="6"/>
      <c r="Q13" s="6">
        <v>25431</v>
      </c>
      <c r="R13" s="6"/>
      <c r="S13" s="6">
        <v>1433980</v>
      </c>
      <c r="T13" s="6"/>
      <c r="U13" s="6">
        <v>29964177967</v>
      </c>
      <c r="V13" s="6"/>
      <c r="W13" s="6">
        <v>36441126048</v>
      </c>
      <c r="Y13" s="7" t="s">
        <v>48</v>
      </c>
    </row>
    <row r="14" spans="1:25" x14ac:dyDescent="0.55000000000000004">
      <c r="A14" s="2" t="s">
        <v>50</v>
      </c>
      <c r="B14" s="6"/>
      <c r="C14" s="6">
        <v>10554</v>
      </c>
      <c r="D14" s="6"/>
      <c r="E14" s="6">
        <v>30801110220</v>
      </c>
      <c r="F14" s="6"/>
      <c r="G14" s="6">
        <v>36241592285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10554</v>
      </c>
      <c r="R14" s="6"/>
      <c r="S14" s="6">
        <v>3503391</v>
      </c>
      <c r="T14" s="6"/>
      <c r="U14" s="6">
        <v>30801110220</v>
      </c>
      <c r="V14" s="6"/>
      <c r="W14" s="6">
        <v>36947990502</v>
      </c>
      <c r="Y14" s="7" t="s">
        <v>48</v>
      </c>
    </row>
    <row r="15" spans="1:25" x14ac:dyDescent="0.55000000000000004">
      <c r="A15" s="2" t="s">
        <v>51</v>
      </c>
      <c r="B15" s="6"/>
      <c r="C15" s="6">
        <v>64797</v>
      </c>
      <c r="D15" s="6"/>
      <c r="E15" s="6">
        <v>99954359845</v>
      </c>
      <c r="F15" s="6"/>
      <c r="G15" s="6">
        <v>116310797117</v>
      </c>
      <c r="H15" s="6"/>
      <c r="I15" s="6">
        <v>3</v>
      </c>
      <c r="J15" s="6"/>
      <c r="K15" s="6">
        <v>5400108</v>
      </c>
      <c r="L15" s="6"/>
      <c r="M15" s="6">
        <v>56</v>
      </c>
      <c r="N15" s="6"/>
      <c r="O15" s="6">
        <v>102735463</v>
      </c>
      <c r="P15" s="6"/>
      <c r="Q15" s="6">
        <v>64744</v>
      </c>
      <c r="R15" s="6"/>
      <c r="S15" s="6">
        <v>1836000</v>
      </c>
      <c r="T15" s="6"/>
      <c r="U15" s="6">
        <v>99873374976</v>
      </c>
      <c r="V15" s="6"/>
      <c r="W15" s="6">
        <v>118783803261</v>
      </c>
      <c r="Y15" s="7" t="s">
        <v>52</v>
      </c>
    </row>
    <row r="16" spans="1:25" x14ac:dyDescent="0.55000000000000004">
      <c r="A16" s="2" t="s">
        <v>53</v>
      </c>
      <c r="B16" s="6"/>
      <c r="C16" s="6">
        <v>4649</v>
      </c>
      <c r="D16" s="6"/>
      <c r="E16" s="6">
        <v>19999765550</v>
      </c>
      <c r="F16" s="6"/>
      <c r="G16" s="6">
        <v>22742795552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4649</v>
      </c>
      <c r="R16" s="6"/>
      <c r="S16" s="6">
        <v>4983679</v>
      </c>
      <c r="T16" s="6"/>
      <c r="U16" s="6">
        <v>19999765550</v>
      </c>
      <c r="V16" s="6"/>
      <c r="W16" s="6">
        <v>23152329686</v>
      </c>
      <c r="Y16" s="7" t="s">
        <v>54</v>
      </c>
    </row>
    <row r="17" spans="1:30" x14ac:dyDescent="0.55000000000000004">
      <c r="A17" s="2" t="s">
        <v>55</v>
      </c>
      <c r="B17" s="6"/>
      <c r="C17" s="6">
        <v>14500</v>
      </c>
      <c r="D17" s="6"/>
      <c r="E17" s="6">
        <v>60180307000</v>
      </c>
      <c r="F17" s="6"/>
      <c r="G17" s="6">
        <v>67877547725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14500</v>
      </c>
      <c r="R17" s="6"/>
      <c r="S17" s="6">
        <v>4766797</v>
      </c>
      <c r="T17" s="6"/>
      <c r="U17" s="6">
        <v>60180307000</v>
      </c>
      <c r="V17" s="6"/>
      <c r="W17" s="6">
        <v>69068451025</v>
      </c>
      <c r="Y17" s="7" t="s">
        <v>56</v>
      </c>
      <c r="AD17" s="4"/>
    </row>
    <row r="18" spans="1:30" x14ac:dyDescent="0.55000000000000004">
      <c r="A18" s="2" t="s">
        <v>57</v>
      </c>
      <c r="B18" s="6"/>
      <c r="C18" s="6">
        <v>9335</v>
      </c>
      <c r="D18" s="6"/>
      <c r="E18" s="6">
        <v>9313846842</v>
      </c>
      <c r="F18" s="6"/>
      <c r="G18" s="6">
        <v>9239563269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9335</v>
      </c>
      <c r="R18" s="6"/>
      <c r="S18" s="6">
        <v>989920</v>
      </c>
      <c r="T18" s="6"/>
      <c r="U18" s="6">
        <v>9313846842</v>
      </c>
      <c r="V18" s="6"/>
      <c r="W18" s="6">
        <v>9239563269</v>
      </c>
      <c r="Y18" s="7" t="s">
        <v>44</v>
      </c>
      <c r="AD18" s="4"/>
    </row>
    <row r="19" spans="1:30" x14ac:dyDescent="0.55000000000000004">
      <c r="A19" s="2" t="s">
        <v>58</v>
      </c>
      <c r="B19" s="6"/>
      <c r="C19" s="6">
        <v>20000</v>
      </c>
      <c r="D19" s="6"/>
      <c r="E19" s="6">
        <v>20000000000</v>
      </c>
      <c r="F19" s="6"/>
      <c r="G19" s="6">
        <v>18397332000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20000</v>
      </c>
      <c r="R19" s="6"/>
      <c r="S19" s="6">
        <v>920000</v>
      </c>
      <c r="T19" s="6"/>
      <c r="U19" s="6">
        <v>20000000000</v>
      </c>
      <c r="V19" s="6"/>
      <c r="W19" s="6">
        <v>18397332000</v>
      </c>
      <c r="Y19" s="7" t="s">
        <v>59</v>
      </c>
      <c r="AD19" s="4"/>
    </row>
    <row r="20" spans="1:30" x14ac:dyDescent="0.55000000000000004">
      <c r="A20" s="2" t="s">
        <v>60</v>
      </c>
      <c r="B20" s="6"/>
      <c r="C20" s="6">
        <v>5000</v>
      </c>
      <c r="D20" s="6"/>
      <c r="E20" s="6">
        <v>5000000000</v>
      </c>
      <c r="F20" s="6"/>
      <c r="G20" s="6">
        <v>4996375000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5000</v>
      </c>
      <c r="R20" s="6"/>
      <c r="S20" s="6">
        <v>1000000</v>
      </c>
      <c r="T20" s="6"/>
      <c r="U20" s="6">
        <v>5000000000</v>
      </c>
      <c r="V20" s="6"/>
      <c r="W20" s="6">
        <v>4996375000</v>
      </c>
      <c r="Y20" s="7" t="s">
        <v>61</v>
      </c>
      <c r="AD20" s="4"/>
    </row>
    <row r="21" spans="1:30" x14ac:dyDescent="0.55000000000000004">
      <c r="A21" s="2" t="s">
        <v>62</v>
      </c>
      <c r="B21" s="6"/>
      <c r="C21" s="6">
        <v>200000</v>
      </c>
      <c r="D21" s="6"/>
      <c r="E21" s="6">
        <v>200000000000</v>
      </c>
      <c r="F21" s="6"/>
      <c r="G21" s="6">
        <v>199855000000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200000</v>
      </c>
      <c r="R21" s="6"/>
      <c r="S21" s="6">
        <v>1000000</v>
      </c>
      <c r="T21" s="6"/>
      <c r="U21" s="6">
        <v>200000000000</v>
      </c>
      <c r="V21" s="6"/>
      <c r="W21" s="6">
        <v>199855000000</v>
      </c>
      <c r="Y21" s="7" t="s">
        <v>63</v>
      </c>
      <c r="AD21" s="4"/>
    </row>
    <row r="22" spans="1:30" x14ac:dyDescent="0.55000000000000004">
      <c r="A22" s="2" t="s">
        <v>64</v>
      </c>
      <c r="B22" s="6"/>
      <c r="C22" s="6">
        <v>5000</v>
      </c>
      <c r="D22" s="6"/>
      <c r="E22" s="6">
        <v>5000725000</v>
      </c>
      <c r="F22" s="6"/>
      <c r="G22" s="6">
        <v>4999275000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5000</v>
      </c>
      <c r="R22" s="6"/>
      <c r="S22" s="6">
        <v>1000000</v>
      </c>
      <c r="T22" s="6"/>
      <c r="U22" s="6">
        <v>5000725000</v>
      </c>
      <c r="V22" s="6"/>
      <c r="W22" s="6">
        <v>4999275000</v>
      </c>
      <c r="Y22" s="7" t="s">
        <v>61</v>
      </c>
    </row>
    <row r="23" spans="1:30" x14ac:dyDescent="0.55000000000000004">
      <c r="A23" s="2" t="s">
        <v>65</v>
      </c>
      <c r="B23" s="6"/>
      <c r="C23" s="6">
        <v>3183</v>
      </c>
      <c r="D23" s="6"/>
      <c r="E23" s="6">
        <v>3183461535</v>
      </c>
      <c r="F23" s="6"/>
      <c r="G23" s="6">
        <v>3214360667</v>
      </c>
      <c r="H23" s="6"/>
      <c r="I23" s="6">
        <v>0</v>
      </c>
      <c r="J23" s="6"/>
      <c r="K23" s="6">
        <v>0</v>
      </c>
      <c r="L23" s="6"/>
      <c r="M23" s="6">
        <v>3</v>
      </c>
      <c r="N23" s="6"/>
      <c r="O23" s="6">
        <v>3029559</v>
      </c>
      <c r="P23" s="6"/>
      <c r="Q23" s="6">
        <v>3180</v>
      </c>
      <c r="R23" s="6"/>
      <c r="S23" s="6">
        <v>1009999</v>
      </c>
      <c r="T23" s="6"/>
      <c r="U23" s="6">
        <v>3180461100</v>
      </c>
      <c r="V23" s="6"/>
      <c r="W23" s="6">
        <v>3211331109</v>
      </c>
      <c r="Y23" s="7" t="s">
        <v>61</v>
      </c>
    </row>
    <row r="24" spans="1:30" x14ac:dyDescent="0.55000000000000004">
      <c r="A24" s="2" t="s">
        <v>66</v>
      </c>
      <c r="B24" s="6"/>
      <c r="C24" s="6">
        <v>10000</v>
      </c>
      <c r="D24" s="6"/>
      <c r="E24" s="6">
        <v>10001420293</v>
      </c>
      <c r="F24" s="6"/>
      <c r="G24" s="6">
        <v>9899564355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10000</v>
      </c>
      <c r="R24" s="6"/>
      <c r="S24" s="6">
        <v>990100</v>
      </c>
      <c r="T24" s="6"/>
      <c r="U24" s="6">
        <v>10001420293</v>
      </c>
      <c r="V24" s="6"/>
      <c r="W24" s="6">
        <v>9899564355</v>
      </c>
      <c r="Y24" s="7" t="s">
        <v>44</v>
      </c>
    </row>
    <row r="25" spans="1:30" ht="24.75" thickBot="1" x14ac:dyDescent="0.6">
      <c r="A25" s="2" t="s">
        <v>67</v>
      </c>
      <c r="B25" s="6"/>
      <c r="C25" s="6">
        <v>100000</v>
      </c>
      <c r="D25" s="6"/>
      <c r="E25" s="6">
        <v>100000000000</v>
      </c>
      <c r="F25" s="6"/>
      <c r="G25" s="6">
        <v>99927500000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100000</v>
      </c>
      <c r="R25" s="6"/>
      <c r="S25" s="6">
        <v>1000000</v>
      </c>
      <c r="T25" s="6"/>
      <c r="U25" s="6">
        <v>100000000000</v>
      </c>
      <c r="V25" s="6"/>
      <c r="W25" s="6">
        <v>99927500000</v>
      </c>
      <c r="Y25" s="7" t="s">
        <v>68</v>
      </c>
    </row>
    <row r="26" spans="1:30" ht="24.75" thickBot="1" x14ac:dyDescent="0.6">
      <c r="A26" s="2" t="s">
        <v>37</v>
      </c>
      <c r="C26" s="2" t="s">
        <v>37</v>
      </c>
      <c r="E26" s="5">
        <f>SUM(E9:E25)</f>
        <v>1183415635673</v>
      </c>
      <c r="G26" s="5">
        <f>SUM(G9:G25)</f>
        <v>1420686074141</v>
      </c>
      <c r="I26" s="2" t="s">
        <v>37</v>
      </c>
      <c r="K26" s="5">
        <f>SUM(K9:K25)</f>
        <v>12459760</v>
      </c>
      <c r="M26" s="2" t="s">
        <v>37</v>
      </c>
      <c r="O26" s="5">
        <f>SUM(O9:O25)</f>
        <v>155925682</v>
      </c>
      <c r="Q26" s="2" t="s">
        <v>37</v>
      </c>
      <c r="S26" s="2" t="s">
        <v>37</v>
      </c>
      <c r="U26" s="5">
        <f>SUM(U9:U25)</f>
        <v>1183297472739</v>
      </c>
      <c r="W26" s="5">
        <f>SUM(W9:W25)</f>
        <v>1437850984143</v>
      </c>
      <c r="Y26" s="14" t="s">
        <v>28</v>
      </c>
    </row>
    <row r="27" spans="1:30" ht="24.75" thickTop="1" x14ac:dyDescent="0.55000000000000004">
      <c r="W27" s="4"/>
      <c r="Y27" s="7"/>
    </row>
    <row r="28" spans="1:30" x14ac:dyDescent="0.55000000000000004">
      <c r="W28" s="12"/>
      <c r="Y28" s="7"/>
    </row>
    <row r="29" spans="1:30" x14ac:dyDescent="0.55000000000000004">
      <c r="Y29" s="7"/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7"/>
  <sheetViews>
    <sheetView rightToLeft="1" topLeftCell="A13" workbookViewId="0">
      <selection activeCell="K12" sqref="K12"/>
    </sheetView>
  </sheetViews>
  <sheetFormatPr defaultRowHeight="24" x14ac:dyDescent="0.55000000000000004"/>
  <cols>
    <col min="1" max="1" width="25.570312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20.7109375" style="2" bestFit="1" customWidth="1"/>
    <col min="6" max="6" width="1" style="2" customWidth="1"/>
    <col min="7" max="7" width="20.7109375" style="2" bestFit="1" customWidth="1"/>
    <col min="8" max="8" width="1" style="2" customWidth="1"/>
    <col min="9" max="9" width="18.42578125" style="2" bestFit="1" customWidth="1"/>
    <col min="10" max="10" width="1" style="2" customWidth="1"/>
    <col min="11" max="11" width="23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</row>
    <row r="3" spans="1:11" ht="24.75" x14ac:dyDescent="0.55000000000000004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</row>
    <row r="4" spans="1:11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</row>
    <row r="6" spans="1:11" ht="25.5" thickBot="1" x14ac:dyDescent="0.6">
      <c r="A6" s="29" t="s">
        <v>70</v>
      </c>
      <c r="C6" s="29" t="s">
        <v>6</v>
      </c>
      <c r="E6" s="29" t="s">
        <v>5</v>
      </c>
      <c r="F6" s="29" t="s">
        <v>5</v>
      </c>
      <c r="G6" s="29" t="s">
        <v>5</v>
      </c>
      <c r="I6" s="29" t="s">
        <v>6</v>
      </c>
      <c r="J6" s="29" t="s">
        <v>6</v>
      </c>
      <c r="K6" s="29" t="s">
        <v>6</v>
      </c>
    </row>
    <row r="7" spans="1:11" ht="25.5" thickBot="1" x14ac:dyDescent="0.6">
      <c r="A7" s="29" t="s">
        <v>70</v>
      </c>
      <c r="C7" s="29" t="s">
        <v>72</v>
      </c>
      <c r="E7" s="29" t="s">
        <v>73</v>
      </c>
      <c r="G7" s="29" t="s">
        <v>74</v>
      </c>
      <c r="I7" s="29" t="s">
        <v>72</v>
      </c>
      <c r="K7" s="29" t="s">
        <v>69</v>
      </c>
    </row>
    <row r="8" spans="1:11" x14ac:dyDescent="0.55000000000000004">
      <c r="A8" s="2" t="s">
        <v>75</v>
      </c>
      <c r="C8" s="10">
        <v>156428</v>
      </c>
      <c r="D8" s="10"/>
      <c r="E8" s="10">
        <v>0</v>
      </c>
      <c r="F8" s="10"/>
      <c r="G8" s="10">
        <v>0</v>
      </c>
      <c r="H8" s="10"/>
      <c r="I8" s="10">
        <v>156428</v>
      </c>
      <c r="J8" s="7"/>
      <c r="K8" s="7" t="s">
        <v>36</v>
      </c>
    </row>
    <row r="9" spans="1:11" x14ac:dyDescent="0.55000000000000004">
      <c r="A9" s="2" t="s">
        <v>76</v>
      </c>
      <c r="C9" s="10">
        <v>4895407</v>
      </c>
      <c r="D9" s="10"/>
      <c r="E9" s="10">
        <v>18113</v>
      </c>
      <c r="F9" s="10"/>
      <c r="G9" s="10">
        <v>630000</v>
      </c>
      <c r="H9" s="10"/>
      <c r="I9" s="10">
        <v>4283520</v>
      </c>
      <c r="J9" s="7"/>
      <c r="K9" s="7" t="s">
        <v>36</v>
      </c>
    </row>
    <row r="10" spans="1:11" x14ac:dyDescent="0.55000000000000004">
      <c r="A10" s="2" t="s">
        <v>78</v>
      </c>
      <c r="C10" s="10">
        <v>100095651903</v>
      </c>
      <c r="D10" s="10"/>
      <c r="E10" s="10">
        <v>285762000000</v>
      </c>
      <c r="F10" s="10"/>
      <c r="G10" s="10">
        <v>322767010384</v>
      </c>
      <c r="H10" s="10"/>
      <c r="I10" s="10">
        <v>63090641519</v>
      </c>
      <c r="J10" s="7"/>
      <c r="K10" s="7" t="s">
        <v>46</v>
      </c>
    </row>
    <row r="11" spans="1:11" x14ac:dyDescent="0.55000000000000004">
      <c r="A11" s="2" t="s">
        <v>76</v>
      </c>
      <c r="C11" s="10">
        <v>10946902</v>
      </c>
      <c r="D11" s="10"/>
      <c r="E11" s="10">
        <v>46291</v>
      </c>
      <c r="F11" s="10"/>
      <c r="G11" s="10">
        <v>0</v>
      </c>
      <c r="H11" s="10"/>
      <c r="I11" s="10">
        <v>10993193</v>
      </c>
      <c r="J11" s="7"/>
      <c r="K11" s="7" t="s">
        <v>36</v>
      </c>
    </row>
    <row r="12" spans="1:11" x14ac:dyDescent="0.55000000000000004">
      <c r="A12" s="2" t="s">
        <v>76</v>
      </c>
      <c r="C12" s="10">
        <v>12114660</v>
      </c>
      <c r="D12" s="10"/>
      <c r="E12" s="10">
        <v>51229</v>
      </c>
      <c r="F12" s="10"/>
      <c r="G12" s="10">
        <v>0</v>
      </c>
      <c r="H12" s="10"/>
      <c r="I12" s="10">
        <v>12165889</v>
      </c>
      <c r="J12" s="7"/>
      <c r="K12" s="7" t="s">
        <v>36</v>
      </c>
    </row>
    <row r="13" spans="1:11" x14ac:dyDescent="0.55000000000000004">
      <c r="A13" s="2" t="s">
        <v>76</v>
      </c>
      <c r="C13" s="10">
        <v>11799079</v>
      </c>
      <c r="D13" s="10"/>
      <c r="E13" s="10">
        <v>49894</v>
      </c>
      <c r="F13" s="10"/>
      <c r="G13" s="10">
        <v>0</v>
      </c>
      <c r="H13" s="10"/>
      <c r="I13" s="10">
        <v>11848973</v>
      </c>
      <c r="J13" s="7"/>
      <c r="K13" s="7" t="s">
        <v>36</v>
      </c>
    </row>
    <row r="14" spans="1:11" x14ac:dyDescent="0.55000000000000004">
      <c r="A14" s="2" t="s">
        <v>82</v>
      </c>
      <c r="C14" s="10">
        <v>39593919810</v>
      </c>
      <c r="D14" s="10"/>
      <c r="E14" s="10">
        <v>600546633061</v>
      </c>
      <c r="F14" s="10"/>
      <c r="G14" s="10">
        <v>592856363000</v>
      </c>
      <c r="H14" s="10"/>
      <c r="I14" s="10">
        <v>47284189871</v>
      </c>
      <c r="J14" s="7"/>
      <c r="K14" s="7" t="s">
        <v>84</v>
      </c>
    </row>
    <row r="15" spans="1:11" x14ac:dyDescent="0.55000000000000004">
      <c r="A15" s="2" t="s">
        <v>82</v>
      </c>
      <c r="C15" s="10">
        <v>3954548172125</v>
      </c>
      <c r="D15" s="10"/>
      <c r="E15" s="10">
        <v>63221713479375</v>
      </c>
      <c r="F15" s="10"/>
      <c r="G15" s="10">
        <v>66664048572003</v>
      </c>
      <c r="H15" s="10"/>
      <c r="I15" s="10">
        <v>512213079497</v>
      </c>
      <c r="J15" s="7"/>
      <c r="K15" s="7" t="s">
        <v>86</v>
      </c>
    </row>
    <row r="16" spans="1:11" x14ac:dyDescent="0.55000000000000004">
      <c r="A16" s="2" t="s">
        <v>82</v>
      </c>
      <c r="C16" s="10">
        <v>77216259048</v>
      </c>
      <c r="D16" s="10"/>
      <c r="E16" s="10">
        <v>3171798123826</v>
      </c>
      <c r="F16" s="10"/>
      <c r="G16" s="10">
        <v>3246909809000</v>
      </c>
      <c r="H16" s="10"/>
      <c r="I16" s="10">
        <v>2104573874</v>
      </c>
      <c r="J16" s="7"/>
      <c r="K16" s="7" t="s">
        <v>36</v>
      </c>
    </row>
    <row r="17" spans="1:11" x14ac:dyDescent="0.55000000000000004">
      <c r="A17" s="2" t="s">
        <v>82</v>
      </c>
      <c r="C17" s="10">
        <v>12092303443</v>
      </c>
      <c r="D17" s="10"/>
      <c r="E17" s="10">
        <v>39418886580245</v>
      </c>
      <c r="F17" s="10"/>
      <c r="G17" s="10">
        <v>39424967070275</v>
      </c>
      <c r="H17" s="10"/>
      <c r="I17" s="10">
        <v>6011813413</v>
      </c>
      <c r="J17" s="7"/>
      <c r="K17" s="7" t="s">
        <v>61</v>
      </c>
    </row>
    <row r="18" spans="1:11" x14ac:dyDescent="0.55000000000000004">
      <c r="A18" s="2" t="s">
        <v>82</v>
      </c>
      <c r="C18" s="10">
        <v>76142801</v>
      </c>
      <c r="D18" s="10"/>
      <c r="E18" s="10">
        <v>933626796</v>
      </c>
      <c r="F18" s="10"/>
      <c r="G18" s="10">
        <v>819278082</v>
      </c>
      <c r="H18" s="10"/>
      <c r="I18" s="10">
        <v>190491515</v>
      </c>
      <c r="J18" s="7"/>
      <c r="K18" s="7" t="s">
        <v>36</v>
      </c>
    </row>
    <row r="19" spans="1:11" x14ac:dyDescent="0.55000000000000004">
      <c r="A19" s="2" t="s">
        <v>82</v>
      </c>
      <c r="C19" s="10">
        <v>71277930897</v>
      </c>
      <c r="D19" s="10"/>
      <c r="E19" s="10">
        <v>1188856504552</v>
      </c>
      <c r="F19" s="10"/>
      <c r="G19" s="10">
        <v>1245663700000</v>
      </c>
      <c r="H19" s="10"/>
      <c r="I19" s="10">
        <v>14470735449</v>
      </c>
      <c r="J19" s="7"/>
      <c r="K19" s="7" t="s">
        <v>59</v>
      </c>
    </row>
    <row r="20" spans="1:11" x14ac:dyDescent="0.55000000000000004">
      <c r="A20" s="2" t="s">
        <v>76</v>
      </c>
      <c r="C20" s="10">
        <v>270000</v>
      </c>
      <c r="D20" s="10"/>
      <c r="E20" s="10">
        <v>0</v>
      </c>
      <c r="F20" s="10"/>
      <c r="G20" s="10">
        <v>0</v>
      </c>
      <c r="H20" s="10"/>
      <c r="I20" s="10">
        <v>270000</v>
      </c>
      <c r="J20" s="7"/>
      <c r="K20" s="7" t="s">
        <v>36</v>
      </c>
    </row>
    <row r="21" spans="1:11" x14ac:dyDescent="0.55000000000000004">
      <c r="A21" s="2" t="s">
        <v>82</v>
      </c>
      <c r="C21" s="10">
        <v>13427723047</v>
      </c>
      <c r="D21" s="10"/>
      <c r="E21" s="10">
        <v>12475701949</v>
      </c>
      <c r="F21" s="10"/>
      <c r="G21" s="10">
        <v>20017687443</v>
      </c>
      <c r="H21" s="10"/>
      <c r="I21" s="10">
        <v>5885737553</v>
      </c>
      <c r="J21" s="7"/>
      <c r="K21" s="7" t="s">
        <v>61</v>
      </c>
    </row>
    <row r="22" spans="1:11" x14ac:dyDescent="0.55000000000000004">
      <c r="A22" s="2" t="s">
        <v>82</v>
      </c>
      <c r="C22" s="10">
        <v>7169920016</v>
      </c>
      <c r="D22" s="10"/>
      <c r="E22" s="10">
        <v>1040306406</v>
      </c>
      <c r="F22" s="10"/>
      <c r="G22" s="10">
        <v>5804117916</v>
      </c>
      <c r="H22" s="10"/>
      <c r="I22" s="10">
        <v>2406108506</v>
      </c>
      <c r="J22" s="7"/>
      <c r="K22" s="7" t="s">
        <v>36</v>
      </c>
    </row>
    <row r="23" spans="1:11" x14ac:dyDescent="0.55000000000000004">
      <c r="A23" s="2" t="s">
        <v>82</v>
      </c>
      <c r="C23" s="10">
        <v>37384217220</v>
      </c>
      <c r="D23" s="10"/>
      <c r="E23" s="10">
        <v>790406108782</v>
      </c>
      <c r="F23" s="10"/>
      <c r="G23" s="10">
        <v>821600200000</v>
      </c>
      <c r="H23" s="10"/>
      <c r="I23" s="10">
        <v>6190126002</v>
      </c>
      <c r="J23" s="7"/>
      <c r="K23" s="7" t="s">
        <v>61</v>
      </c>
    </row>
    <row r="24" spans="1:11" x14ac:dyDescent="0.55000000000000004">
      <c r="A24" s="2" t="s">
        <v>82</v>
      </c>
      <c r="C24" s="10">
        <v>12466500919</v>
      </c>
      <c r="D24" s="10"/>
      <c r="E24" s="10">
        <v>73773339082</v>
      </c>
      <c r="F24" s="10"/>
      <c r="G24" s="10">
        <v>80048925068</v>
      </c>
      <c r="H24" s="10"/>
      <c r="I24" s="10">
        <v>6190914933</v>
      </c>
      <c r="J24" s="7"/>
      <c r="K24" s="7" t="s">
        <v>61</v>
      </c>
    </row>
    <row r="25" spans="1:11" x14ac:dyDescent="0.55000000000000004">
      <c r="A25" s="2" t="s">
        <v>82</v>
      </c>
      <c r="C25" s="10">
        <v>37923613695</v>
      </c>
      <c r="D25" s="10"/>
      <c r="E25" s="10">
        <v>71753199469</v>
      </c>
      <c r="F25" s="10"/>
      <c r="G25" s="10">
        <v>109187393542</v>
      </c>
      <c r="H25" s="10"/>
      <c r="I25" s="10">
        <v>489419622</v>
      </c>
      <c r="J25" s="7"/>
      <c r="K25" s="7" t="s">
        <v>36</v>
      </c>
    </row>
    <row r="26" spans="1:11" x14ac:dyDescent="0.55000000000000004">
      <c r="A26" s="2" t="s">
        <v>82</v>
      </c>
      <c r="C26" s="10">
        <v>62432744338</v>
      </c>
      <c r="D26" s="10"/>
      <c r="E26" s="10">
        <v>614107257937</v>
      </c>
      <c r="F26" s="10"/>
      <c r="G26" s="10">
        <v>530988600000</v>
      </c>
      <c r="H26" s="10"/>
      <c r="I26" s="10">
        <v>145551402275</v>
      </c>
      <c r="J26" s="7"/>
      <c r="K26" s="7" t="s">
        <v>97</v>
      </c>
    </row>
    <row r="27" spans="1:11" x14ac:dyDescent="0.55000000000000004">
      <c r="A27" s="2" t="s">
        <v>82</v>
      </c>
      <c r="C27" s="10">
        <v>92744155785</v>
      </c>
      <c r="D27" s="10"/>
      <c r="E27" s="10">
        <v>1569731004</v>
      </c>
      <c r="F27" s="10"/>
      <c r="G27" s="10">
        <v>93390375000</v>
      </c>
      <c r="H27" s="10"/>
      <c r="I27" s="10">
        <v>923511789</v>
      </c>
      <c r="J27" s="7"/>
      <c r="K27" s="7" t="s">
        <v>36</v>
      </c>
    </row>
    <row r="28" spans="1:11" x14ac:dyDescent="0.55000000000000004">
      <c r="A28" s="2" t="s">
        <v>82</v>
      </c>
      <c r="C28" s="10">
        <v>1988075318</v>
      </c>
      <c r="D28" s="10"/>
      <c r="E28" s="10">
        <v>20196220401</v>
      </c>
      <c r="F28" s="10"/>
      <c r="G28" s="10">
        <v>0</v>
      </c>
      <c r="H28" s="10"/>
      <c r="I28" s="10">
        <v>22184295719</v>
      </c>
      <c r="J28" s="7"/>
      <c r="K28" s="7" t="s">
        <v>54</v>
      </c>
    </row>
    <row r="29" spans="1:11" x14ac:dyDescent="0.55000000000000004">
      <c r="A29" s="2" t="s">
        <v>100</v>
      </c>
      <c r="C29" s="10">
        <v>75135767076</v>
      </c>
      <c r="D29" s="10"/>
      <c r="E29" s="10">
        <v>192415838499</v>
      </c>
      <c r="F29" s="10"/>
      <c r="G29" s="10">
        <v>180566540718</v>
      </c>
      <c r="H29" s="10"/>
      <c r="I29" s="10">
        <v>86985064857</v>
      </c>
      <c r="J29" s="7"/>
      <c r="K29" s="7" t="s">
        <v>102</v>
      </c>
    </row>
    <row r="30" spans="1:11" x14ac:dyDescent="0.55000000000000004">
      <c r="A30" s="2" t="s">
        <v>82</v>
      </c>
      <c r="C30" s="10">
        <v>191642353011</v>
      </c>
      <c r="D30" s="10"/>
      <c r="E30" s="10">
        <v>747370882786</v>
      </c>
      <c r="F30" s="10"/>
      <c r="G30" s="10">
        <v>758889500000</v>
      </c>
      <c r="H30" s="10"/>
      <c r="I30" s="10">
        <v>180123735797</v>
      </c>
      <c r="J30" s="7"/>
      <c r="K30" s="7" t="s">
        <v>104</v>
      </c>
    </row>
    <row r="31" spans="1:11" x14ac:dyDescent="0.55000000000000004">
      <c r="A31" s="2" t="s">
        <v>82</v>
      </c>
      <c r="C31" s="10">
        <v>11332096905</v>
      </c>
      <c r="D31" s="10"/>
      <c r="E31" s="10">
        <v>4606148825</v>
      </c>
      <c r="F31" s="10"/>
      <c r="G31" s="10">
        <v>15780375000</v>
      </c>
      <c r="H31" s="10"/>
      <c r="I31" s="10">
        <v>157870730</v>
      </c>
      <c r="J31" s="7"/>
      <c r="K31" s="7" t="s">
        <v>36</v>
      </c>
    </row>
    <row r="32" spans="1:11" x14ac:dyDescent="0.55000000000000004">
      <c r="A32" s="2" t="s">
        <v>82</v>
      </c>
      <c r="C32" s="10">
        <v>770678324</v>
      </c>
      <c r="D32" s="10"/>
      <c r="E32" s="10">
        <v>86622497</v>
      </c>
      <c r="F32" s="10"/>
      <c r="G32" s="10">
        <v>0</v>
      </c>
      <c r="H32" s="10"/>
      <c r="I32" s="10">
        <v>857300821</v>
      </c>
      <c r="J32" s="7"/>
      <c r="K32" s="7" t="s">
        <v>36</v>
      </c>
    </row>
    <row r="33" spans="1:11" x14ac:dyDescent="0.55000000000000004">
      <c r="A33" s="2" t="s">
        <v>82</v>
      </c>
      <c r="C33" s="10">
        <v>101729795516</v>
      </c>
      <c r="D33" s="10"/>
      <c r="E33" s="10">
        <v>542623268409</v>
      </c>
      <c r="F33" s="10"/>
      <c r="G33" s="10">
        <v>553038000000</v>
      </c>
      <c r="H33" s="10"/>
      <c r="I33" s="10">
        <v>91315063925</v>
      </c>
      <c r="J33" s="7"/>
      <c r="K33" s="7" t="s">
        <v>102</v>
      </c>
    </row>
    <row r="34" spans="1:11" x14ac:dyDescent="0.55000000000000004">
      <c r="A34" s="2" t="s">
        <v>82</v>
      </c>
      <c r="C34" s="10">
        <v>67083586634</v>
      </c>
      <c r="D34" s="10"/>
      <c r="E34" s="10">
        <v>9884848741</v>
      </c>
      <c r="F34" s="10"/>
      <c r="G34" s="10">
        <v>76220375000</v>
      </c>
      <c r="H34" s="10"/>
      <c r="I34" s="10">
        <v>748060375</v>
      </c>
      <c r="J34" s="7"/>
      <c r="K34" s="7" t="s">
        <v>36</v>
      </c>
    </row>
    <row r="35" spans="1:11" x14ac:dyDescent="0.55000000000000004">
      <c r="A35" s="2" t="s">
        <v>100</v>
      </c>
      <c r="C35" s="10">
        <v>10342128503</v>
      </c>
      <c r="D35" s="10"/>
      <c r="E35" s="10">
        <v>42501898</v>
      </c>
      <c r="F35" s="10"/>
      <c r="G35" s="10">
        <v>0</v>
      </c>
      <c r="H35" s="10"/>
      <c r="I35" s="10">
        <v>10384630401</v>
      </c>
      <c r="J35" s="7"/>
      <c r="K35" s="7" t="s">
        <v>44</v>
      </c>
    </row>
    <row r="36" spans="1:11" x14ac:dyDescent="0.55000000000000004">
      <c r="A36" s="2" t="s">
        <v>82</v>
      </c>
      <c r="C36" s="10">
        <v>16034789678</v>
      </c>
      <c r="D36" s="10"/>
      <c r="E36" s="10">
        <v>10127632533</v>
      </c>
      <c r="F36" s="10"/>
      <c r="G36" s="10">
        <v>20033353032</v>
      </c>
      <c r="H36" s="10"/>
      <c r="I36" s="10">
        <v>6129069179</v>
      </c>
      <c r="J36" s="7"/>
      <c r="K36" s="7" t="s">
        <v>61</v>
      </c>
    </row>
    <row r="37" spans="1:11" x14ac:dyDescent="0.55000000000000004">
      <c r="A37" s="2" t="s">
        <v>82</v>
      </c>
      <c r="C37" s="10">
        <v>8935176987</v>
      </c>
      <c r="D37" s="10"/>
      <c r="E37" s="10">
        <v>15731092971</v>
      </c>
      <c r="F37" s="10"/>
      <c r="G37" s="10">
        <v>20032397425</v>
      </c>
      <c r="H37" s="10"/>
      <c r="I37" s="10">
        <v>4633872533</v>
      </c>
      <c r="J37" s="7"/>
      <c r="K37" s="7" t="s">
        <v>61</v>
      </c>
    </row>
    <row r="38" spans="1:11" x14ac:dyDescent="0.55000000000000004">
      <c r="A38" s="2" t="s">
        <v>82</v>
      </c>
      <c r="C38" s="10">
        <v>15557055385</v>
      </c>
      <c r="D38" s="10"/>
      <c r="E38" s="10">
        <v>8650595086</v>
      </c>
      <c r="F38" s="10"/>
      <c r="G38" s="10">
        <v>20035113296</v>
      </c>
      <c r="H38" s="10"/>
      <c r="I38" s="10">
        <v>4172537175</v>
      </c>
      <c r="J38" s="7"/>
      <c r="K38" s="7" t="s">
        <v>61</v>
      </c>
    </row>
    <row r="39" spans="1:11" x14ac:dyDescent="0.55000000000000004">
      <c r="A39" s="2" t="s">
        <v>82</v>
      </c>
      <c r="C39" s="10">
        <v>1554291004</v>
      </c>
      <c r="D39" s="10"/>
      <c r="E39" s="10">
        <v>3942326746</v>
      </c>
      <c r="F39" s="10"/>
      <c r="G39" s="10">
        <v>5010677790</v>
      </c>
      <c r="H39" s="10"/>
      <c r="I39" s="10">
        <v>485939960</v>
      </c>
      <c r="J39" s="7"/>
      <c r="K39" s="7" t="s">
        <v>36</v>
      </c>
    </row>
    <row r="40" spans="1:11" x14ac:dyDescent="0.55000000000000004">
      <c r="A40" s="2" t="s">
        <v>82</v>
      </c>
      <c r="C40" s="10">
        <v>38589093144</v>
      </c>
      <c r="D40" s="10"/>
      <c r="E40" s="10">
        <v>21696274239</v>
      </c>
      <c r="F40" s="10"/>
      <c r="G40" s="10">
        <v>59712649653</v>
      </c>
      <c r="H40" s="10"/>
      <c r="I40" s="10">
        <v>572717730</v>
      </c>
      <c r="J40" s="7"/>
      <c r="K40" s="7" t="s">
        <v>36</v>
      </c>
    </row>
    <row r="41" spans="1:11" x14ac:dyDescent="0.55000000000000004">
      <c r="A41" s="2" t="s">
        <v>82</v>
      </c>
      <c r="C41" s="10">
        <v>115254118355</v>
      </c>
      <c r="D41" s="10"/>
      <c r="E41" s="10">
        <v>491866433934</v>
      </c>
      <c r="F41" s="10"/>
      <c r="G41" s="10">
        <v>606148400000</v>
      </c>
      <c r="H41" s="10"/>
      <c r="I41" s="10">
        <v>972152289</v>
      </c>
      <c r="J41" s="7"/>
      <c r="K41" s="7" t="s">
        <v>36</v>
      </c>
    </row>
    <row r="42" spans="1:11" x14ac:dyDescent="0.55000000000000004">
      <c r="A42" s="2" t="s">
        <v>82</v>
      </c>
      <c r="C42" s="10">
        <v>4588338600</v>
      </c>
      <c r="D42" s="10"/>
      <c r="E42" s="10">
        <v>7567645219</v>
      </c>
      <c r="F42" s="10"/>
      <c r="G42" s="10">
        <v>10015601180</v>
      </c>
      <c r="H42" s="10"/>
      <c r="I42" s="10">
        <v>2140382639</v>
      </c>
      <c r="J42" s="7"/>
      <c r="K42" s="7" t="s">
        <v>36</v>
      </c>
    </row>
    <row r="43" spans="1:11" x14ac:dyDescent="0.55000000000000004">
      <c r="A43" s="2" t="s">
        <v>82</v>
      </c>
      <c r="C43" s="10">
        <v>7046219120</v>
      </c>
      <c r="D43" s="10"/>
      <c r="E43" s="10">
        <v>18126016209</v>
      </c>
      <c r="F43" s="10"/>
      <c r="G43" s="10">
        <v>21024220576</v>
      </c>
      <c r="H43" s="10"/>
      <c r="I43" s="10">
        <v>4148014753</v>
      </c>
      <c r="J43" s="7"/>
      <c r="K43" s="7" t="s">
        <v>61</v>
      </c>
    </row>
    <row r="44" spans="1:11" x14ac:dyDescent="0.55000000000000004">
      <c r="A44" s="2" t="s">
        <v>82</v>
      </c>
      <c r="C44" s="10">
        <v>617331577</v>
      </c>
      <c r="D44" s="10"/>
      <c r="E44" s="10">
        <v>9133124</v>
      </c>
      <c r="F44" s="10"/>
      <c r="G44" s="10">
        <v>0</v>
      </c>
      <c r="H44" s="10"/>
      <c r="I44" s="10">
        <v>626464701</v>
      </c>
      <c r="J44" s="7"/>
      <c r="K44" s="7" t="s">
        <v>36</v>
      </c>
    </row>
    <row r="45" spans="1:11" x14ac:dyDescent="0.55000000000000004">
      <c r="A45" s="2" t="s">
        <v>100</v>
      </c>
      <c r="C45" s="10">
        <v>164000000000</v>
      </c>
      <c r="D45" s="10"/>
      <c r="E45" s="10">
        <v>0</v>
      </c>
      <c r="F45" s="10"/>
      <c r="G45" s="10">
        <v>68000000000</v>
      </c>
      <c r="H45" s="10"/>
      <c r="I45" s="10">
        <v>96000000000</v>
      </c>
      <c r="J45" s="7"/>
      <c r="K45" s="7" t="s">
        <v>120</v>
      </c>
    </row>
    <row r="46" spans="1:11" x14ac:dyDescent="0.55000000000000004">
      <c r="A46" s="2" t="s">
        <v>100</v>
      </c>
      <c r="C46" s="10">
        <v>172000000000</v>
      </c>
      <c r="D46" s="10"/>
      <c r="E46" s="10">
        <v>0</v>
      </c>
      <c r="F46" s="10"/>
      <c r="G46" s="10">
        <v>0</v>
      </c>
      <c r="H46" s="10"/>
      <c r="I46" s="10">
        <v>172000000000</v>
      </c>
      <c r="J46" s="7"/>
      <c r="K46" s="7" t="s">
        <v>122</v>
      </c>
    </row>
    <row r="47" spans="1:11" x14ac:dyDescent="0.55000000000000004">
      <c r="A47" s="2" t="s">
        <v>100</v>
      </c>
      <c r="C47" s="10">
        <v>132500000000</v>
      </c>
      <c r="D47" s="10"/>
      <c r="E47" s="10">
        <v>0</v>
      </c>
      <c r="F47" s="10"/>
      <c r="G47" s="10">
        <v>63000000000</v>
      </c>
      <c r="H47" s="10"/>
      <c r="I47" s="10">
        <v>69500000000</v>
      </c>
      <c r="J47" s="7"/>
      <c r="K47" s="7" t="s">
        <v>124</v>
      </c>
    </row>
    <row r="48" spans="1:11" x14ac:dyDescent="0.55000000000000004">
      <c r="A48" s="2" t="s">
        <v>100</v>
      </c>
      <c r="C48" s="10">
        <v>199300000000</v>
      </c>
      <c r="D48" s="10"/>
      <c r="E48" s="10">
        <v>0</v>
      </c>
      <c r="F48" s="10"/>
      <c r="G48" s="10">
        <v>7000000000</v>
      </c>
      <c r="H48" s="10"/>
      <c r="I48" s="10">
        <v>192300000000</v>
      </c>
      <c r="J48" s="7"/>
      <c r="K48" s="7" t="s">
        <v>126</v>
      </c>
    </row>
    <row r="49" spans="1:11" x14ac:dyDescent="0.55000000000000004">
      <c r="A49" s="2" t="s">
        <v>100</v>
      </c>
      <c r="C49" s="10">
        <v>36800000000</v>
      </c>
      <c r="D49" s="10"/>
      <c r="E49" s="10">
        <v>0</v>
      </c>
      <c r="F49" s="10"/>
      <c r="G49" s="10">
        <v>0</v>
      </c>
      <c r="H49" s="10"/>
      <c r="I49" s="10">
        <v>36800000000</v>
      </c>
      <c r="J49" s="7"/>
      <c r="K49" s="7" t="s">
        <v>48</v>
      </c>
    </row>
    <row r="50" spans="1:11" x14ac:dyDescent="0.55000000000000004">
      <c r="A50" s="2" t="s">
        <v>100</v>
      </c>
      <c r="C50" s="10">
        <v>24000000000</v>
      </c>
      <c r="D50" s="10"/>
      <c r="E50" s="10">
        <v>0</v>
      </c>
      <c r="F50" s="10"/>
      <c r="G50" s="10">
        <v>0</v>
      </c>
      <c r="H50" s="10"/>
      <c r="I50" s="10">
        <v>24000000000</v>
      </c>
      <c r="J50" s="7"/>
      <c r="K50" s="7" t="s">
        <v>54</v>
      </c>
    </row>
    <row r="51" spans="1:11" x14ac:dyDescent="0.55000000000000004">
      <c r="A51" s="2" t="s">
        <v>100</v>
      </c>
      <c r="C51" s="10">
        <v>24500000000</v>
      </c>
      <c r="D51" s="10"/>
      <c r="E51" s="10">
        <v>0</v>
      </c>
      <c r="F51" s="10"/>
      <c r="G51" s="10">
        <v>0</v>
      </c>
      <c r="H51" s="10"/>
      <c r="I51" s="10">
        <v>24500000000</v>
      </c>
      <c r="J51" s="7"/>
      <c r="K51" s="7" t="s">
        <v>54</v>
      </c>
    </row>
    <row r="52" spans="1:11" x14ac:dyDescent="0.55000000000000004">
      <c r="A52" s="2" t="s">
        <v>100</v>
      </c>
      <c r="C52" s="10">
        <v>168000000000</v>
      </c>
      <c r="D52" s="10"/>
      <c r="E52" s="10">
        <v>0</v>
      </c>
      <c r="F52" s="10"/>
      <c r="G52" s="10">
        <v>0</v>
      </c>
      <c r="H52" s="10"/>
      <c r="I52" s="10">
        <v>168000000000</v>
      </c>
      <c r="J52" s="7"/>
      <c r="K52" s="7" t="s">
        <v>131</v>
      </c>
    </row>
    <row r="53" spans="1:11" x14ac:dyDescent="0.55000000000000004">
      <c r="A53" s="2" t="s">
        <v>100</v>
      </c>
      <c r="C53" s="10">
        <v>345000000000</v>
      </c>
      <c r="D53" s="10"/>
      <c r="E53" s="10">
        <v>0</v>
      </c>
      <c r="F53" s="10"/>
      <c r="G53" s="10">
        <v>0</v>
      </c>
      <c r="H53" s="10"/>
      <c r="I53" s="10">
        <v>345000000000</v>
      </c>
      <c r="J53" s="7"/>
      <c r="K53" s="7" t="s">
        <v>133</v>
      </c>
    </row>
    <row r="54" spans="1:11" x14ac:dyDescent="0.55000000000000004">
      <c r="A54" s="2" t="s">
        <v>100</v>
      </c>
      <c r="C54" s="10">
        <v>118900000000</v>
      </c>
      <c r="D54" s="10"/>
      <c r="E54" s="10">
        <v>0</v>
      </c>
      <c r="F54" s="10"/>
      <c r="G54" s="10">
        <v>12000000000</v>
      </c>
      <c r="H54" s="10"/>
      <c r="I54" s="10">
        <v>106900000000</v>
      </c>
      <c r="J54" s="7"/>
      <c r="K54" s="7" t="s">
        <v>135</v>
      </c>
    </row>
    <row r="55" spans="1:11" x14ac:dyDescent="0.55000000000000004">
      <c r="A55" s="2" t="s">
        <v>100</v>
      </c>
      <c r="C55" s="10">
        <v>223900000000</v>
      </c>
      <c r="D55" s="10"/>
      <c r="E55" s="10">
        <v>0</v>
      </c>
      <c r="F55" s="10"/>
      <c r="G55" s="10">
        <v>4000000000</v>
      </c>
      <c r="H55" s="10"/>
      <c r="I55" s="10">
        <v>219900000000</v>
      </c>
      <c r="J55" s="7"/>
      <c r="K55" s="7" t="s">
        <v>137</v>
      </c>
    </row>
    <row r="56" spans="1:11" x14ac:dyDescent="0.55000000000000004">
      <c r="A56" s="2" t="s">
        <v>100</v>
      </c>
      <c r="C56" s="10">
        <v>129500000000</v>
      </c>
      <c r="D56" s="10"/>
      <c r="E56" s="10">
        <v>0</v>
      </c>
      <c r="F56" s="10"/>
      <c r="G56" s="10">
        <v>5000000000</v>
      </c>
      <c r="H56" s="10"/>
      <c r="I56" s="10">
        <v>124500000000</v>
      </c>
      <c r="J56" s="7"/>
      <c r="K56" s="7" t="s">
        <v>139</v>
      </c>
    </row>
    <row r="57" spans="1:11" x14ac:dyDescent="0.55000000000000004">
      <c r="A57" s="2" t="s">
        <v>100</v>
      </c>
      <c r="C57" s="10">
        <v>2800000000</v>
      </c>
      <c r="D57" s="10"/>
      <c r="E57" s="10">
        <v>0</v>
      </c>
      <c r="F57" s="10"/>
      <c r="G57" s="10">
        <v>0</v>
      </c>
      <c r="H57" s="10"/>
      <c r="I57" s="10">
        <v>2800000000</v>
      </c>
      <c r="J57" s="7"/>
      <c r="K57" s="7" t="s">
        <v>61</v>
      </c>
    </row>
    <row r="58" spans="1:11" x14ac:dyDescent="0.55000000000000004">
      <c r="A58" s="2" t="s">
        <v>100</v>
      </c>
      <c r="C58" s="10">
        <v>322200000000</v>
      </c>
      <c r="D58" s="10"/>
      <c r="E58" s="10">
        <v>0</v>
      </c>
      <c r="F58" s="10"/>
      <c r="G58" s="10">
        <v>0</v>
      </c>
      <c r="H58" s="10"/>
      <c r="I58" s="10">
        <v>322200000000</v>
      </c>
      <c r="J58" s="7"/>
      <c r="K58" s="7" t="s">
        <v>142</v>
      </c>
    </row>
    <row r="59" spans="1:11" x14ac:dyDescent="0.55000000000000004">
      <c r="A59" s="2" t="s">
        <v>100</v>
      </c>
      <c r="C59" s="10">
        <v>15300000000</v>
      </c>
      <c r="D59" s="10"/>
      <c r="E59" s="10">
        <v>0</v>
      </c>
      <c r="F59" s="10"/>
      <c r="G59" s="10">
        <v>3500000000</v>
      </c>
      <c r="H59" s="10"/>
      <c r="I59" s="10">
        <v>11800000000</v>
      </c>
      <c r="J59" s="7"/>
      <c r="K59" s="7" t="s">
        <v>44</v>
      </c>
    </row>
    <row r="60" spans="1:11" x14ac:dyDescent="0.55000000000000004">
      <c r="A60" s="2" t="s">
        <v>100</v>
      </c>
      <c r="C60" s="10">
        <v>8000000000</v>
      </c>
      <c r="D60" s="10"/>
      <c r="E60" s="10">
        <v>0</v>
      </c>
      <c r="F60" s="10"/>
      <c r="G60" s="10">
        <v>0</v>
      </c>
      <c r="H60" s="10"/>
      <c r="I60" s="10">
        <v>8000000000</v>
      </c>
      <c r="J60" s="7"/>
      <c r="K60" s="7" t="s">
        <v>61</v>
      </c>
    </row>
    <row r="61" spans="1:11" x14ac:dyDescent="0.55000000000000004">
      <c r="A61" s="2" t="s">
        <v>100</v>
      </c>
      <c r="C61" s="10">
        <v>74700000000</v>
      </c>
      <c r="D61" s="10"/>
      <c r="E61" s="10">
        <v>0</v>
      </c>
      <c r="F61" s="10"/>
      <c r="G61" s="10">
        <v>5500000000</v>
      </c>
      <c r="H61" s="10"/>
      <c r="I61" s="10">
        <v>69200000000</v>
      </c>
      <c r="J61" s="7"/>
      <c r="K61" s="7" t="s">
        <v>56</v>
      </c>
    </row>
    <row r="62" spans="1:11" x14ac:dyDescent="0.55000000000000004">
      <c r="A62" s="2" t="s">
        <v>82</v>
      </c>
      <c r="C62" s="10">
        <v>27296059134</v>
      </c>
      <c r="D62" s="10"/>
      <c r="E62" s="10">
        <v>47050928426</v>
      </c>
      <c r="F62" s="10"/>
      <c r="G62" s="10">
        <v>73996304660</v>
      </c>
      <c r="H62" s="10"/>
      <c r="I62" s="10">
        <v>350682900</v>
      </c>
      <c r="J62" s="7"/>
      <c r="K62" s="7" t="s">
        <v>36</v>
      </c>
    </row>
    <row r="63" spans="1:11" x14ac:dyDescent="0.55000000000000004">
      <c r="A63" s="2" t="s">
        <v>82</v>
      </c>
      <c r="C63" s="10">
        <v>25532432737</v>
      </c>
      <c r="D63" s="10"/>
      <c r="E63" s="10">
        <v>6133282583</v>
      </c>
      <c r="F63" s="10"/>
      <c r="G63" s="10">
        <v>31360375000</v>
      </c>
      <c r="H63" s="10"/>
      <c r="I63" s="10">
        <v>305340320</v>
      </c>
      <c r="J63" s="7"/>
      <c r="K63" s="7" t="s">
        <v>36</v>
      </c>
    </row>
    <row r="64" spans="1:11" x14ac:dyDescent="0.55000000000000004">
      <c r="A64" s="2" t="s">
        <v>100</v>
      </c>
      <c r="C64" s="10">
        <v>220000000000</v>
      </c>
      <c r="D64" s="10"/>
      <c r="E64" s="10">
        <v>0</v>
      </c>
      <c r="F64" s="10"/>
      <c r="G64" s="10">
        <v>0</v>
      </c>
      <c r="H64" s="10"/>
      <c r="I64" s="10">
        <v>220000000000</v>
      </c>
      <c r="J64" s="7"/>
      <c r="K64" s="7" t="s">
        <v>137</v>
      </c>
    </row>
    <row r="65" spans="1:11" x14ac:dyDescent="0.55000000000000004">
      <c r="A65" s="2" t="s">
        <v>100</v>
      </c>
      <c r="C65" s="10">
        <v>111000000000</v>
      </c>
      <c r="D65" s="10"/>
      <c r="E65" s="10">
        <v>0</v>
      </c>
      <c r="F65" s="10"/>
      <c r="G65" s="10">
        <v>15000000000</v>
      </c>
      <c r="H65" s="10"/>
      <c r="I65" s="10">
        <v>96000000000</v>
      </c>
      <c r="J65" s="7"/>
      <c r="K65" s="7" t="s">
        <v>120</v>
      </c>
    </row>
    <row r="66" spans="1:11" x14ac:dyDescent="0.55000000000000004">
      <c r="A66" s="2" t="s">
        <v>100</v>
      </c>
      <c r="C66" s="10">
        <v>475000000000</v>
      </c>
      <c r="D66" s="10"/>
      <c r="E66" s="10">
        <v>0</v>
      </c>
      <c r="F66" s="10"/>
      <c r="G66" s="10">
        <v>34000000000</v>
      </c>
      <c r="H66" s="10"/>
      <c r="I66" s="10">
        <v>441000000000</v>
      </c>
      <c r="J66" s="7"/>
      <c r="K66" s="7" t="s">
        <v>151</v>
      </c>
    </row>
    <row r="67" spans="1:11" x14ac:dyDescent="0.55000000000000004">
      <c r="A67" s="2" t="s">
        <v>100</v>
      </c>
      <c r="C67" s="10">
        <v>15000000000</v>
      </c>
      <c r="D67" s="10"/>
      <c r="E67" s="10">
        <v>0</v>
      </c>
      <c r="F67" s="10"/>
      <c r="G67" s="10">
        <v>0</v>
      </c>
      <c r="H67" s="10"/>
      <c r="I67" s="10">
        <v>15000000000</v>
      </c>
      <c r="J67" s="7"/>
      <c r="K67" s="7" t="s">
        <v>59</v>
      </c>
    </row>
    <row r="68" spans="1:11" x14ac:dyDescent="0.55000000000000004">
      <c r="A68" s="2" t="s">
        <v>82</v>
      </c>
      <c r="C68" s="10">
        <v>150000325000</v>
      </c>
      <c r="D68" s="10"/>
      <c r="E68" s="10">
        <v>1985432220</v>
      </c>
      <c r="F68" s="10"/>
      <c r="G68" s="10">
        <v>149000460000</v>
      </c>
      <c r="H68" s="10"/>
      <c r="I68" s="10">
        <v>2985297220</v>
      </c>
      <c r="J68" s="7"/>
      <c r="K68" s="7" t="s">
        <v>61</v>
      </c>
    </row>
    <row r="69" spans="1:11" x14ac:dyDescent="0.55000000000000004">
      <c r="A69" s="2" t="s">
        <v>82</v>
      </c>
      <c r="C69" s="10">
        <v>213629837681</v>
      </c>
      <c r="D69" s="10"/>
      <c r="E69" s="10">
        <v>1066925480</v>
      </c>
      <c r="F69" s="10"/>
      <c r="G69" s="10">
        <v>214000384000</v>
      </c>
      <c r="H69" s="10"/>
      <c r="I69" s="10">
        <v>696379161</v>
      </c>
      <c r="J69" s="7"/>
      <c r="K69" s="7" t="s">
        <v>36</v>
      </c>
    </row>
    <row r="70" spans="1:11" x14ac:dyDescent="0.55000000000000004">
      <c r="A70" s="2" t="s">
        <v>155</v>
      </c>
      <c r="C70" s="10">
        <v>1300000</v>
      </c>
      <c r="D70" s="10"/>
      <c r="E70" s="10">
        <v>0</v>
      </c>
      <c r="F70" s="10"/>
      <c r="G70" s="10">
        <v>630000</v>
      </c>
      <c r="H70" s="10"/>
      <c r="I70" s="10">
        <v>670000</v>
      </c>
      <c r="J70" s="7"/>
      <c r="K70" s="7" t="s">
        <v>36</v>
      </c>
    </row>
    <row r="71" spans="1:11" x14ac:dyDescent="0.55000000000000004">
      <c r="A71" s="2" t="s">
        <v>82</v>
      </c>
      <c r="C71" s="10">
        <v>251751955000</v>
      </c>
      <c r="D71" s="10"/>
      <c r="E71" s="10">
        <v>51246637858</v>
      </c>
      <c r="F71" s="10"/>
      <c r="G71" s="10">
        <v>301740835000</v>
      </c>
      <c r="H71" s="10"/>
      <c r="I71" s="10">
        <v>1257757858</v>
      </c>
      <c r="J71" s="7"/>
      <c r="K71" s="7" t="s">
        <v>36</v>
      </c>
    </row>
    <row r="72" spans="1:11" x14ac:dyDescent="0.55000000000000004">
      <c r="A72" s="2" t="s">
        <v>82</v>
      </c>
      <c r="C72" s="10">
        <v>53001955000</v>
      </c>
      <c r="D72" s="10"/>
      <c r="E72" s="10">
        <v>50366437858</v>
      </c>
      <c r="F72" s="10"/>
      <c r="G72" s="10">
        <v>103000835000</v>
      </c>
      <c r="H72" s="10"/>
      <c r="I72" s="10">
        <v>367557858</v>
      </c>
      <c r="J72" s="7"/>
      <c r="K72" s="7" t="s">
        <v>36</v>
      </c>
    </row>
    <row r="73" spans="1:11" x14ac:dyDescent="0.55000000000000004">
      <c r="A73" s="2" t="s">
        <v>100</v>
      </c>
      <c r="C73" s="10">
        <v>0</v>
      </c>
      <c r="D73" s="10"/>
      <c r="E73" s="10">
        <v>214000000000</v>
      </c>
      <c r="F73" s="10"/>
      <c r="G73" s="10">
        <v>0</v>
      </c>
      <c r="H73" s="10"/>
      <c r="I73" s="10">
        <v>214000000000</v>
      </c>
      <c r="J73" s="7"/>
      <c r="K73" s="7" t="s">
        <v>159</v>
      </c>
    </row>
    <row r="74" spans="1:11" x14ac:dyDescent="0.55000000000000004">
      <c r="A74" s="2" t="s">
        <v>100</v>
      </c>
      <c r="C74" s="10">
        <v>0</v>
      </c>
      <c r="D74" s="10"/>
      <c r="E74" s="10">
        <v>149000000000</v>
      </c>
      <c r="F74" s="10"/>
      <c r="G74" s="10">
        <v>0</v>
      </c>
      <c r="H74" s="10"/>
      <c r="I74" s="10">
        <v>149000000000</v>
      </c>
      <c r="J74" s="7"/>
      <c r="K74" s="7" t="s">
        <v>161</v>
      </c>
    </row>
    <row r="75" spans="1:11" x14ac:dyDescent="0.55000000000000004">
      <c r="A75" s="2" t="s">
        <v>100</v>
      </c>
      <c r="C75" s="10">
        <v>0</v>
      </c>
      <c r="D75" s="10"/>
      <c r="E75" s="10">
        <v>52000000000</v>
      </c>
      <c r="F75" s="10"/>
      <c r="G75" s="10">
        <v>0</v>
      </c>
      <c r="H75" s="10"/>
      <c r="I75" s="10">
        <v>52000000000</v>
      </c>
      <c r="J75" s="7"/>
      <c r="K75" s="7" t="s">
        <v>84</v>
      </c>
    </row>
    <row r="76" spans="1:11" x14ac:dyDescent="0.55000000000000004">
      <c r="A76" s="2" t="s">
        <v>100</v>
      </c>
      <c r="C76" s="10">
        <v>0</v>
      </c>
      <c r="D76" s="10"/>
      <c r="E76" s="10">
        <v>251000000000</v>
      </c>
      <c r="F76" s="10"/>
      <c r="G76" s="10">
        <v>0</v>
      </c>
      <c r="H76" s="10"/>
      <c r="I76" s="10">
        <v>251000000000</v>
      </c>
      <c r="J76" s="7"/>
      <c r="K76" s="7" t="s">
        <v>164</v>
      </c>
    </row>
    <row r="77" spans="1:11" x14ac:dyDescent="0.55000000000000004">
      <c r="A77" s="2" t="s">
        <v>100</v>
      </c>
      <c r="C77" s="10">
        <v>0</v>
      </c>
      <c r="D77" s="10"/>
      <c r="E77" s="10">
        <v>51000000000</v>
      </c>
      <c r="F77" s="10"/>
      <c r="G77" s="10">
        <v>0</v>
      </c>
      <c r="H77" s="10"/>
      <c r="I77" s="10">
        <v>51000000000</v>
      </c>
      <c r="J77" s="7"/>
      <c r="K77" s="7" t="s">
        <v>84</v>
      </c>
    </row>
    <row r="78" spans="1:11" x14ac:dyDescent="0.55000000000000004">
      <c r="A78" s="2" t="s">
        <v>100</v>
      </c>
      <c r="C78" s="10">
        <v>0</v>
      </c>
      <c r="D78" s="10"/>
      <c r="E78" s="10">
        <v>50740000000</v>
      </c>
      <c r="F78" s="10"/>
      <c r="G78" s="10">
        <v>0</v>
      </c>
      <c r="H78" s="10"/>
      <c r="I78" s="10">
        <v>50740000000</v>
      </c>
      <c r="J78" s="7"/>
      <c r="K78" s="7" t="s">
        <v>84</v>
      </c>
    </row>
    <row r="79" spans="1:11" x14ac:dyDescent="0.55000000000000004">
      <c r="A79" s="2" t="s">
        <v>100</v>
      </c>
      <c r="C79" s="10">
        <v>0</v>
      </c>
      <c r="D79" s="10"/>
      <c r="E79" s="10">
        <v>31360000000</v>
      </c>
      <c r="F79" s="10"/>
      <c r="G79" s="10">
        <v>0</v>
      </c>
      <c r="H79" s="10"/>
      <c r="I79" s="10">
        <v>31360000000</v>
      </c>
      <c r="J79" s="7"/>
      <c r="K79" s="7" t="s">
        <v>21</v>
      </c>
    </row>
    <row r="80" spans="1:11" x14ac:dyDescent="0.55000000000000004">
      <c r="A80" s="2" t="s">
        <v>100</v>
      </c>
      <c r="C80" s="10">
        <v>0</v>
      </c>
      <c r="D80" s="10"/>
      <c r="E80" s="10">
        <v>13890000000</v>
      </c>
      <c r="F80" s="10"/>
      <c r="G80" s="10">
        <v>0</v>
      </c>
      <c r="H80" s="10"/>
      <c r="I80" s="10">
        <v>13890000000</v>
      </c>
      <c r="J80" s="7"/>
      <c r="K80" s="7" t="s">
        <v>59</v>
      </c>
    </row>
    <row r="81" spans="1:11" x14ac:dyDescent="0.55000000000000004">
      <c r="A81" s="2" t="s">
        <v>100</v>
      </c>
      <c r="C81" s="10">
        <v>0</v>
      </c>
      <c r="D81" s="10"/>
      <c r="E81" s="10">
        <v>47120000000</v>
      </c>
      <c r="F81" s="10"/>
      <c r="G81" s="10">
        <v>0</v>
      </c>
      <c r="H81" s="10"/>
      <c r="I81" s="10">
        <v>47120000000</v>
      </c>
      <c r="J81" s="7"/>
      <c r="K81" s="7" t="s">
        <v>84</v>
      </c>
    </row>
    <row r="82" spans="1:11" x14ac:dyDescent="0.55000000000000004">
      <c r="A82" s="2" t="s">
        <v>100</v>
      </c>
      <c r="C82" s="10">
        <v>0</v>
      </c>
      <c r="D82" s="10"/>
      <c r="E82" s="10">
        <v>76220000000</v>
      </c>
      <c r="F82" s="10"/>
      <c r="G82" s="10">
        <v>0</v>
      </c>
      <c r="H82" s="10"/>
      <c r="I82" s="10">
        <v>76220000000</v>
      </c>
      <c r="J82" s="7"/>
      <c r="K82" s="7" t="s">
        <v>171</v>
      </c>
    </row>
    <row r="83" spans="1:11" x14ac:dyDescent="0.55000000000000004">
      <c r="A83" s="2" t="s">
        <v>100</v>
      </c>
      <c r="C83" s="10">
        <v>0</v>
      </c>
      <c r="D83" s="10"/>
      <c r="E83" s="10">
        <v>15780000000</v>
      </c>
      <c r="F83" s="10"/>
      <c r="G83" s="10">
        <v>0</v>
      </c>
      <c r="H83" s="10"/>
      <c r="I83" s="10">
        <v>15780000000</v>
      </c>
      <c r="J83" s="7"/>
      <c r="K83" s="7" t="s">
        <v>59</v>
      </c>
    </row>
    <row r="84" spans="1:11" x14ac:dyDescent="0.55000000000000004">
      <c r="A84" s="2" t="s">
        <v>100</v>
      </c>
      <c r="C84" s="10">
        <v>0</v>
      </c>
      <c r="D84" s="10"/>
      <c r="E84" s="10">
        <v>93390000000</v>
      </c>
      <c r="F84" s="10"/>
      <c r="G84" s="10">
        <v>0</v>
      </c>
      <c r="H84" s="10"/>
      <c r="I84" s="10">
        <v>93390000000</v>
      </c>
      <c r="J84" s="7"/>
      <c r="K84" s="7" t="s">
        <v>120</v>
      </c>
    </row>
    <row r="85" spans="1:11" ht="24.75" thickBot="1" x14ac:dyDescent="0.6">
      <c r="A85" s="2" t="s">
        <v>100</v>
      </c>
      <c r="C85" s="10">
        <v>0</v>
      </c>
      <c r="D85" s="10"/>
      <c r="E85" s="10">
        <v>9100000000</v>
      </c>
      <c r="F85" s="10"/>
      <c r="G85" s="10">
        <v>0</v>
      </c>
      <c r="H85" s="10"/>
      <c r="I85" s="10">
        <v>9100000000</v>
      </c>
      <c r="J85" s="7"/>
      <c r="K85" s="7" t="s">
        <v>44</v>
      </c>
    </row>
    <row r="86" spans="1:11" ht="24.75" thickBot="1" x14ac:dyDescent="0.6">
      <c r="A86" s="2" t="s">
        <v>37</v>
      </c>
      <c r="C86" s="13">
        <f>SUM(C8:C85)</f>
        <v>8890304197212</v>
      </c>
      <c r="D86" s="7"/>
      <c r="E86" s="13">
        <f>SUM(E8:E85)</f>
        <v>112761015884553</v>
      </c>
      <c r="F86" s="7"/>
      <c r="G86" s="13">
        <f>SUM(G8:G85)</f>
        <v>116595676759043</v>
      </c>
      <c r="H86" s="7"/>
      <c r="I86" s="13">
        <f>SUM(I8:I85)</f>
        <v>5055643322722</v>
      </c>
      <c r="J86" s="7"/>
      <c r="K86" s="14" t="s">
        <v>175</v>
      </c>
    </row>
    <row r="87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8" sqref="G8"/>
    </sheetView>
  </sheetViews>
  <sheetFormatPr defaultRowHeight="24" x14ac:dyDescent="0.55000000000000004"/>
  <cols>
    <col min="1" max="1" width="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</row>
    <row r="3" spans="1:7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</row>
    <row r="4" spans="1:7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</row>
    <row r="6" spans="1:7" ht="24.75" x14ac:dyDescent="0.55000000000000004">
      <c r="A6" s="29" t="s">
        <v>180</v>
      </c>
      <c r="C6" s="29" t="s">
        <v>72</v>
      </c>
      <c r="E6" s="29" t="s">
        <v>206</v>
      </c>
      <c r="G6" s="29" t="s">
        <v>13</v>
      </c>
    </row>
    <row r="7" spans="1:7" x14ac:dyDescent="0.55000000000000004">
      <c r="A7" s="2" t="s">
        <v>218</v>
      </c>
      <c r="C7" s="10">
        <v>5101609304073</v>
      </c>
      <c r="D7" s="7"/>
      <c r="E7" s="7" t="s">
        <v>207</v>
      </c>
      <c r="F7" s="7"/>
      <c r="G7" s="7" t="s">
        <v>219</v>
      </c>
    </row>
    <row r="8" spans="1:7" x14ac:dyDescent="0.55000000000000004">
      <c r="A8" s="2" t="s">
        <v>220</v>
      </c>
      <c r="C8" s="10">
        <v>23925325945</v>
      </c>
      <c r="D8" s="7"/>
      <c r="E8" s="7" t="s">
        <v>164</v>
      </c>
      <c r="F8" s="7"/>
      <c r="G8" s="7" t="s">
        <v>54</v>
      </c>
    </row>
    <row r="9" spans="1:7" x14ac:dyDescent="0.55000000000000004">
      <c r="A9" s="2" t="s">
        <v>221</v>
      </c>
      <c r="C9" s="10">
        <v>143333274609</v>
      </c>
      <c r="D9" s="7"/>
      <c r="E9" s="7" t="s">
        <v>222</v>
      </c>
      <c r="F9" s="7"/>
      <c r="G9" s="7" t="s">
        <v>97</v>
      </c>
    </row>
    <row r="10" spans="1:7" ht="24.75" x14ac:dyDescent="0.6">
      <c r="A10" s="3" t="s">
        <v>37</v>
      </c>
      <c r="C10" s="13">
        <f>SUM(C7:C9)</f>
        <v>5268867904627</v>
      </c>
      <c r="D10" s="7"/>
      <c r="E10" s="14" t="s">
        <v>223</v>
      </c>
      <c r="F10" s="7"/>
      <c r="G10" s="14" t="s">
        <v>224</v>
      </c>
    </row>
    <row r="11" spans="1:7" x14ac:dyDescent="0.55000000000000004">
      <c r="C11" s="7"/>
      <c r="D11" s="7"/>
      <c r="E11" s="7"/>
      <c r="F11" s="7"/>
      <c r="G11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FC95-B8FC-41D6-8F38-C845C763ACEA}">
  <dimension ref="A2:O22"/>
  <sheetViews>
    <sheetView rightToLeft="1" topLeftCell="A16" workbookViewId="0">
      <selection activeCell="I25" sqref="I25"/>
    </sheetView>
  </sheetViews>
  <sheetFormatPr defaultRowHeight="24" x14ac:dyDescent="0.55000000000000004"/>
  <cols>
    <col min="1" max="1" width="32.85546875" style="2" customWidth="1"/>
    <col min="2" max="2" width="1" style="2" customWidth="1"/>
    <col min="3" max="3" width="28" style="2" bestFit="1" customWidth="1"/>
    <col min="4" max="4" width="1" style="2" customWidth="1"/>
    <col min="5" max="5" width="22" style="2" customWidth="1"/>
    <col min="6" max="6" width="1" style="2" customWidth="1"/>
    <col min="7" max="7" width="33.42578125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5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5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</row>
    <row r="4" spans="1:15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</row>
    <row r="5" spans="1:15" x14ac:dyDescent="0.55000000000000004">
      <c r="A5" s="2" t="s">
        <v>226</v>
      </c>
    </row>
    <row r="6" spans="1:15" ht="74.25" x14ac:dyDescent="0.6">
      <c r="A6" s="22" t="s">
        <v>227</v>
      </c>
      <c r="B6" s="3"/>
      <c r="C6" s="22" t="s">
        <v>228</v>
      </c>
      <c r="D6" s="3"/>
      <c r="E6" s="23" t="s">
        <v>229</v>
      </c>
      <c r="F6" s="3"/>
      <c r="G6" s="23" t="s">
        <v>230</v>
      </c>
      <c r="H6" s="3"/>
      <c r="I6" s="23" t="s">
        <v>231</v>
      </c>
      <c r="J6" s="19"/>
      <c r="K6" s="19"/>
      <c r="L6" s="19"/>
      <c r="M6" s="19"/>
      <c r="N6" s="18"/>
      <c r="O6" s="18"/>
    </row>
    <row r="7" spans="1:15" ht="31.5" x14ac:dyDescent="0.55000000000000004">
      <c r="A7" s="24" t="s">
        <v>232</v>
      </c>
      <c r="B7" s="25"/>
      <c r="C7" s="26" t="s">
        <v>233</v>
      </c>
      <c r="D7" s="27"/>
      <c r="E7" s="26">
        <v>1490608114101</v>
      </c>
      <c r="F7" s="27"/>
      <c r="G7" s="26">
        <v>23862433822</v>
      </c>
      <c r="H7" s="25"/>
      <c r="I7" s="28">
        <v>34</v>
      </c>
      <c r="J7" s="18"/>
      <c r="K7" s="17"/>
      <c r="L7" s="18"/>
      <c r="M7" s="17"/>
      <c r="N7" s="18"/>
      <c r="O7" s="18"/>
    </row>
    <row r="8" spans="1:15" ht="31.5" x14ac:dyDescent="0.55000000000000004">
      <c r="A8" s="24" t="s">
        <v>234</v>
      </c>
      <c r="B8" s="25"/>
      <c r="C8" s="26" t="s">
        <v>233</v>
      </c>
      <c r="D8" s="27"/>
      <c r="E8" s="26">
        <v>1995000000000</v>
      </c>
      <c r="F8" s="27"/>
      <c r="G8" s="26">
        <v>32709890119</v>
      </c>
      <c r="H8" s="25"/>
      <c r="I8" s="28">
        <v>33.5</v>
      </c>
      <c r="J8" s="21"/>
      <c r="K8" s="20"/>
      <c r="L8" s="21"/>
      <c r="M8" s="20"/>
      <c r="N8" s="18"/>
      <c r="O8" s="18"/>
    </row>
    <row r="9" spans="1:15" ht="31.5" x14ac:dyDescent="0.55000000000000004">
      <c r="A9" s="24" t="s">
        <v>235</v>
      </c>
      <c r="B9" s="25"/>
      <c r="C9" s="26" t="s">
        <v>233</v>
      </c>
      <c r="D9" s="27"/>
      <c r="E9" s="26">
        <v>1000000000000</v>
      </c>
      <c r="F9" s="27"/>
      <c r="G9" s="26">
        <v>16354945060</v>
      </c>
      <c r="H9" s="25"/>
      <c r="I9" s="28" t="s">
        <v>236</v>
      </c>
      <c r="J9" s="21"/>
      <c r="K9" s="20"/>
      <c r="L9" s="21"/>
      <c r="M9" s="20"/>
      <c r="N9" s="18"/>
      <c r="O9" s="18"/>
    </row>
    <row r="10" spans="1:15" ht="31.5" x14ac:dyDescent="0.55000000000000004">
      <c r="A10" s="24" t="s">
        <v>237</v>
      </c>
      <c r="B10" s="25"/>
      <c r="C10" s="26" t="s">
        <v>233</v>
      </c>
      <c r="D10" s="27"/>
      <c r="E10" s="26">
        <v>1349985121650</v>
      </c>
      <c r="F10" s="27"/>
      <c r="G10" s="26">
        <v>65438523961</v>
      </c>
      <c r="H10" s="25"/>
      <c r="I10" s="28">
        <v>35</v>
      </c>
      <c r="J10" s="21"/>
      <c r="K10" s="20"/>
      <c r="L10" s="21"/>
      <c r="M10" s="20"/>
      <c r="N10" s="18"/>
      <c r="O10" s="18"/>
    </row>
    <row r="11" spans="1:15" ht="31.5" x14ac:dyDescent="0.55000000000000004">
      <c r="A11" s="24" t="s">
        <v>238</v>
      </c>
      <c r="B11" s="25"/>
      <c r="C11" s="26" t="s">
        <v>233</v>
      </c>
      <c r="D11" s="27"/>
      <c r="E11" s="26">
        <v>3336000000000</v>
      </c>
      <c r="F11" s="27"/>
      <c r="G11" s="26">
        <v>107361921328</v>
      </c>
      <c r="H11" s="25"/>
      <c r="I11" s="28">
        <v>39</v>
      </c>
      <c r="J11" s="21"/>
      <c r="K11" s="20"/>
      <c r="L11" s="21"/>
      <c r="M11" s="20"/>
      <c r="N11" s="18"/>
      <c r="O11" s="18"/>
    </row>
    <row r="12" spans="1:15" ht="31.5" x14ac:dyDescent="0.55000000000000004">
      <c r="A12" s="24" t="s">
        <v>239</v>
      </c>
      <c r="B12" s="25"/>
      <c r="C12" s="26" t="s">
        <v>233</v>
      </c>
      <c r="D12" s="27"/>
      <c r="E12" s="26">
        <v>2400000000000</v>
      </c>
      <c r="F12" s="27"/>
      <c r="G12" s="26">
        <v>20911379747</v>
      </c>
      <c r="H12" s="25"/>
      <c r="I12" s="28" t="s">
        <v>240</v>
      </c>
      <c r="J12" s="21"/>
      <c r="K12" s="20"/>
      <c r="L12" s="21"/>
      <c r="M12" s="20"/>
      <c r="N12" s="18"/>
      <c r="O12" s="18"/>
    </row>
    <row r="13" spans="1:15" ht="31.5" x14ac:dyDescent="0.55000000000000004">
      <c r="A13" s="24" t="s">
        <v>241</v>
      </c>
      <c r="B13" s="25"/>
      <c r="C13" s="26" t="s">
        <v>233</v>
      </c>
      <c r="D13" s="27"/>
      <c r="E13" s="26">
        <v>2000000000000</v>
      </c>
      <c r="F13" s="27"/>
      <c r="G13" s="26">
        <v>31816578511</v>
      </c>
      <c r="H13" s="25"/>
      <c r="I13" s="28">
        <v>34</v>
      </c>
      <c r="J13" s="21"/>
      <c r="K13" s="20"/>
      <c r="L13" s="21"/>
      <c r="M13" s="20"/>
      <c r="N13" s="18"/>
      <c r="O13" s="18"/>
    </row>
    <row r="14" spans="1:15" ht="31.5" x14ac:dyDescent="0.55000000000000004">
      <c r="A14" s="24" t="s">
        <v>242</v>
      </c>
      <c r="B14" s="25"/>
      <c r="C14" s="26" t="s">
        <v>233</v>
      </c>
      <c r="D14" s="25"/>
      <c r="E14" s="26">
        <v>3149965283850</v>
      </c>
      <c r="F14" s="25"/>
      <c r="G14" s="26">
        <v>152689945288</v>
      </c>
      <c r="H14" s="25"/>
      <c r="I14" s="28">
        <v>35</v>
      </c>
      <c r="J14" s="21"/>
      <c r="K14" s="20"/>
      <c r="L14" s="21"/>
      <c r="M14" s="20"/>
      <c r="N14" s="18"/>
      <c r="O14" s="18"/>
    </row>
    <row r="15" spans="1:15" ht="31.5" x14ac:dyDescent="0.55000000000000004">
      <c r="A15" s="24" t="s">
        <v>243</v>
      </c>
      <c r="B15" s="25"/>
      <c r="C15" s="26" t="s">
        <v>233</v>
      </c>
      <c r="D15" s="25"/>
      <c r="E15" s="26">
        <v>4947864134400</v>
      </c>
      <c r="F15" s="25"/>
      <c r="G15" s="26">
        <v>171937490941</v>
      </c>
      <c r="H15" s="25"/>
      <c r="I15" s="28">
        <v>37</v>
      </c>
      <c r="J15" s="21"/>
      <c r="K15" s="20"/>
      <c r="L15" s="21"/>
      <c r="M15" s="20"/>
      <c r="N15" s="18"/>
      <c r="O15" s="18"/>
    </row>
    <row r="16" spans="1:15" ht="31.5" x14ac:dyDescent="0.55000000000000004">
      <c r="A16" s="24" t="s">
        <v>244</v>
      </c>
      <c r="B16" s="25"/>
      <c r="C16" s="26" t="s">
        <v>233</v>
      </c>
      <c r="D16" s="25"/>
      <c r="E16" s="26">
        <v>4947864134400</v>
      </c>
      <c r="F16" s="25"/>
      <c r="G16" s="26">
        <v>171937490941</v>
      </c>
      <c r="H16" s="25"/>
      <c r="I16" s="28">
        <v>37</v>
      </c>
      <c r="J16" s="21"/>
      <c r="K16" s="20"/>
      <c r="L16" s="21"/>
      <c r="M16" s="20"/>
      <c r="N16" s="18"/>
      <c r="O16" s="18"/>
    </row>
    <row r="17" spans="1:15" ht="31.5" x14ac:dyDescent="0.55000000000000004">
      <c r="A17" s="24" t="s">
        <v>245</v>
      </c>
      <c r="B17" s="25"/>
      <c r="C17" s="26" t="s">
        <v>233</v>
      </c>
      <c r="D17" s="25"/>
      <c r="E17" s="26">
        <v>84110000000</v>
      </c>
      <c r="F17" s="25"/>
      <c r="G17" s="26">
        <v>3784098322</v>
      </c>
      <c r="H17" s="25"/>
      <c r="I17" s="28">
        <v>38</v>
      </c>
      <c r="J17" s="18"/>
      <c r="K17" s="18"/>
      <c r="L17" s="18"/>
      <c r="M17" s="18"/>
      <c r="N17" s="18"/>
      <c r="O17" s="18"/>
    </row>
    <row r="18" spans="1:15" ht="31.5" x14ac:dyDescent="0.55000000000000004">
      <c r="A18" s="24" t="s">
        <v>246</v>
      </c>
      <c r="B18" s="25"/>
      <c r="C18" s="26" t="s">
        <v>233</v>
      </c>
      <c r="D18" s="25"/>
      <c r="E18" s="26">
        <v>1939466031800</v>
      </c>
      <c r="F18" s="25"/>
      <c r="G18" s="26">
        <v>72568912189</v>
      </c>
      <c r="H18" s="25"/>
      <c r="I18" s="28">
        <v>37.5</v>
      </c>
      <c r="J18" s="18"/>
      <c r="K18" s="18"/>
      <c r="L18" s="18"/>
      <c r="M18" s="18"/>
      <c r="N18" s="18"/>
      <c r="O18" s="18"/>
    </row>
    <row r="19" spans="1:15" ht="31.5" x14ac:dyDescent="0.55000000000000004">
      <c r="A19" s="24" t="s">
        <v>247</v>
      </c>
      <c r="B19" s="25"/>
      <c r="C19" s="26" t="s">
        <v>233</v>
      </c>
      <c r="D19" s="25"/>
      <c r="E19" s="26">
        <v>2500000000000</v>
      </c>
      <c r="F19" s="25"/>
      <c r="G19" s="26">
        <v>90173813875</v>
      </c>
      <c r="H19" s="25"/>
      <c r="I19" s="28">
        <v>38.1</v>
      </c>
      <c r="J19" s="18"/>
      <c r="K19" s="18"/>
      <c r="L19" s="18"/>
      <c r="M19" s="18"/>
      <c r="N19" s="18"/>
      <c r="O19" s="18"/>
    </row>
    <row r="20" spans="1:15" ht="31.5" x14ac:dyDescent="0.55000000000000004">
      <c r="A20" s="24" t="s">
        <v>248</v>
      </c>
      <c r="B20" s="25"/>
      <c r="C20" s="26" t="s">
        <v>233</v>
      </c>
      <c r="D20" s="25"/>
      <c r="E20" s="26">
        <v>1440000000000</v>
      </c>
      <c r="F20" s="25"/>
      <c r="G20" s="26">
        <v>46010244814</v>
      </c>
      <c r="H20" s="25"/>
      <c r="I20" s="28">
        <v>39</v>
      </c>
    </row>
    <row r="21" spans="1:15" ht="31.5" x14ac:dyDescent="0.55000000000000004">
      <c r="A21" s="24" t="s">
        <v>249</v>
      </c>
      <c r="B21" s="25"/>
      <c r="C21" s="26" t="s">
        <v>233</v>
      </c>
      <c r="D21" s="25"/>
      <c r="E21" s="26">
        <v>15000000000000</v>
      </c>
      <c r="F21" s="25"/>
      <c r="G21" s="26">
        <v>41314788782</v>
      </c>
      <c r="H21" s="25"/>
      <c r="I21" s="28">
        <v>41</v>
      </c>
    </row>
    <row r="22" spans="1:15" ht="31.5" x14ac:dyDescent="0.55000000000000004">
      <c r="A22" s="24" t="s">
        <v>250</v>
      </c>
      <c r="B22" s="25"/>
      <c r="C22" s="26" t="s">
        <v>233</v>
      </c>
      <c r="D22" s="25"/>
      <c r="E22" s="26">
        <v>4000000000000</v>
      </c>
      <c r="F22" s="25"/>
      <c r="G22" s="26">
        <v>165259154887</v>
      </c>
      <c r="H22" s="25"/>
      <c r="I22" s="28">
        <v>41</v>
      </c>
    </row>
  </sheetData>
  <mergeCells count="3">
    <mergeCell ref="A2:M2"/>
    <mergeCell ref="A3:M3"/>
    <mergeCell ref="A4:M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84"/>
  <sheetViews>
    <sheetView rightToLeft="1" topLeftCell="A13" workbookViewId="0">
      <selection activeCell="G33" sqref="G33"/>
    </sheetView>
  </sheetViews>
  <sheetFormatPr defaultRowHeight="24" x14ac:dyDescent="0.55000000000000004"/>
  <cols>
    <col min="1" max="1" width="32.855468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</row>
    <row r="4" spans="1:13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</row>
    <row r="6" spans="1:13" ht="25.5" thickBot="1" x14ac:dyDescent="0.6">
      <c r="A6" s="1" t="s">
        <v>177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I6" s="29" t="s">
        <v>179</v>
      </c>
      <c r="J6" s="29" t="s">
        <v>179</v>
      </c>
      <c r="K6" s="29" t="s">
        <v>179</v>
      </c>
      <c r="L6" s="29" t="s">
        <v>179</v>
      </c>
      <c r="M6" s="29" t="s">
        <v>179</v>
      </c>
    </row>
    <row r="7" spans="1:13" ht="25.5" thickBot="1" x14ac:dyDescent="0.6">
      <c r="A7" s="29" t="s">
        <v>180</v>
      </c>
      <c r="C7" s="29" t="s">
        <v>181</v>
      </c>
      <c r="E7" s="29" t="s">
        <v>182</v>
      </c>
      <c r="G7" s="29" t="s">
        <v>183</v>
      </c>
      <c r="I7" s="29" t="s">
        <v>181</v>
      </c>
      <c r="K7" s="29" t="s">
        <v>182</v>
      </c>
      <c r="M7" s="29" t="s">
        <v>183</v>
      </c>
    </row>
    <row r="8" spans="1:13" x14ac:dyDescent="0.55000000000000004">
      <c r="A8" s="2" t="s">
        <v>76</v>
      </c>
      <c r="C8" s="6">
        <v>18113</v>
      </c>
      <c r="D8" s="6"/>
      <c r="E8" s="6">
        <v>0</v>
      </c>
      <c r="F8" s="6"/>
      <c r="G8" s="6">
        <v>18113</v>
      </c>
      <c r="H8" s="6"/>
      <c r="I8" s="6">
        <v>90260</v>
      </c>
      <c r="J8" s="6"/>
      <c r="K8" s="6">
        <v>0</v>
      </c>
      <c r="L8" s="6"/>
      <c r="M8" s="6">
        <v>90260</v>
      </c>
    </row>
    <row r="9" spans="1:13" x14ac:dyDescent="0.55000000000000004">
      <c r="A9" s="2" t="s">
        <v>76</v>
      </c>
      <c r="C9" s="6">
        <v>46291</v>
      </c>
      <c r="D9" s="6"/>
      <c r="E9" s="6">
        <v>0</v>
      </c>
      <c r="F9" s="6"/>
      <c r="G9" s="6">
        <v>46291</v>
      </c>
      <c r="H9" s="6"/>
      <c r="I9" s="6">
        <v>183997</v>
      </c>
      <c r="J9" s="6"/>
      <c r="K9" s="6">
        <v>0</v>
      </c>
      <c r="L9" s="6"/>
      <c r="M9" s="6">
        <v>183997</v>
      </c>
    </row>
    <row r="10" spans="1:13" x14ac:dyDescent="0.55000000000000004">
      <c r="A10" s="2" t="s">
        <v>76</v>
      </c>
      <c r="C10" s="6">
        <v>51229</v>
      </c>
      <c r="D10" s="6"/>
      <c r="E10" s="6">
        <v>0</v>
      </c>
      <c r="F10" s="6"/>
      <c r="G10" s="6">
        <v>51229</v>
      </c>
      <c r="H10" s="6"/>
      <c r="I10" s="6">
        <v>203624</v>
      </c>
      <c r="J10" s="6"/>
      <c r="K10" s="6">
        <v>0</v>
      </c>
      <c r="L10" s="6"/>
      <c r="M10" s="6">
        <v>203624</v>
      </c>
    </row>
    <row r="11" spans="1:13" x14ac:dyDescent="0.55000000000000004">
      <c r="A11" s="2" t="s">
        <v>76</v>
      </c>
      <c r="C11" s="6">
        <v>49894</v>
      </c>
      <c r="D11" s="6"/>
      <c r="E11" s="6">
        <v>0</v>
      </c>
      <c r="F11" s="6"/>
      <c r="G11" s="6">
        <v>49894</v>
      </c>
      <c r="H11" s="6"/>
      <c r="I11" s="6">
        <v>198319</v>
      </c>
      <c r="J11" s="6"/>
      <c r="K11" s="6">
        <v>0</v>
      </c>
      <c r="L11" s="6"/>
      <c r="M11" s="6">
        <v>198319</v>
      </c>
    </row>
    <row r="12" spans="1:13" x14ac:dyDescent="0.55000000000000004">
      <c r="A12" s="2" t="s">
        <v>82</v>
      </c>
      <c r="C12" s="6">
        <v>1545333284</v>
      </c>
      <c r="D12" s="6"/>
      <c r="E12" s="6">
        <v>0</v>
      </c>
      <c r="F12" s="6"/>
      <c r="G12" s="6">
        <v>1545333284</v>
      </c>
      <c r="H12" s="6"/>
      <c r="I12" s="6">
        <v>2619067036</v>
      </c>
      <c r="J12" s="6"/>
      <c r="K12" s="6">
        <v>0</v>
      </c>
      <c r="L12" s="6"/>
      <c r="M12" s="6">
        <v>2619067036</v>
      </c>
    </row>
    <row r="13" spans="1:13" x14ac:dyDescent="0.55000000000000004">
      <c r="A13" s="2" t="s">
        <v>82</v>
      </c>
      <c r="C13" s="6">
        <v>32264479375</v>
      </c>
      <c r="D13" s="6"/>
      <c r="E13" s="6">
        <v>0</v>
      </c>
      <c r="F13" s="6"/>
      <c r="G13" s="6">
        <v>32264479375</v>
      </c>
      <c r="H13" s="6"/>
      <c r="I13" s="6">
        <v>75301550521</v>
      </c>
      <c r="J13" s="6"/>
      <c r="K13" s="6">
        <v>0</v>
      </c>
      <c r="L13" s="6"/>
      <c r="M13" s="6">
        <v>75301550521</v>
      </c>
    </row>
    <row r="14" spans="1:13" x14ac:dyDescent="0.55000000000000004">
      <c r="A14" s="2" t="s">
        <v>82</v>
      </c>
      <c r="C14" s="6">
        <v>1154223826</v>
      </c>
      <c r="D14" s="6"/>
      <c r="E14" s="6">
        <v>0</v>
      </c>
      <c r="F14" s="6"/>
      <c r="G14" s="6">
        <v>1154223826</v>
      </c>
      <c r="H14" s="6"/>
      <c r="I14" s="6">
        <v>4397762493</v>
      </c>
      <c r="J14" s="6"/>
      <c r="K14" s="6">
        <v>0</v>
      </c>
      <c r="L14" s="6"/>
      <c r="M14" s="6">
        <v>4397762493</v>
      </c>
    </row>
    <row r="15" spans="1:13" x14ac:dyDescent="0.55000000000000004">
      <c r="A15" s="2" t="s">
        <v>82</v>
      </c>
      <c r="C15" s="6">
        <v>206565041</v>
      </c>
      <c r="D15" s="6"/>
      <c r="E15" s="6">
        <v>0</v>
      </c>
      <c r="F15" s="6"/>
      <c r="G15" s="6">
        <v>206565041</v>
      </c>
      <c r="H15" s="6"/>
      <c r="I15" s="6">
        <v>1943985638</v>
      </c>
      <c r="J15" s="6"/>
      <c r="K15" s="6">
        <v>0</v>
      </c>
      <c r="L15" s="6"/>
      <c r="M15" s="6">
        <v>1943985638</v>
      </c>
    </row>
    <row r="16" spans="1:13" x14ac:dyDescent="0.55000000000000004">
      <c r="A16" s="2" t="s">
        <v>82</v>
      </c>
      <c r="C16" s="6">
        <v>1626796</v>
      </c>
      <c r="D16" s="6"/>
      <c r="E16" s="6">
        <v>0</v>
      </c>
      <c r="F16" s="6"/>
      <c r="G16" s="6">
        <v>1626796</v>
      </c>
      <c r="H16" s="6"/>
      <c r="I16" s="6">
        <v>254376668</v>
      </c>
      <c r="J16" s="6"/>
      <c r="K16" s="6">
        <v>0</v>
      </c>
      <c r="L16" s="6"/>
      <c r="M16" s="6">
        <v>254376668</v>
      </c>
    </row>
    <row r="17" spans="1:13" x14ac:dyDescent="0.55000000000000004">
      <c r="A17" s="2" t="s">
        <v>82</v>
      </c>
      <c r="C17" s="6">
        <v>589888459</v>
      </c>
      <c r="D17" s="6"/>
      <c r="E17" s="6">
        <v>0</v>
      </c>
      <c r="F17" s="6"/>
      <c r="G17" s="6">
        <v>589888459</v>
      </c>
      <c r="H17" s="6"/>
      <c r="I17" s="6">
        <v>1579604703</v>
      </c>
      <c r="J17" s="6"/>
      <c r="K17" s="6">
        <v>0</v>
      </c>
      <c r="L17" s="6"/>
      <c r="M17" s="6">
        <v>1579604703</v>
      </c>
    </row>
    <row r="18" spans="1:13" x14ac:dyDescent="0.55000000000000004">
      <c r="A18" s="2" t="s">
        <v>82</v>
      </c>
      <c r="C18" s="6">
        <v>170590719</v>
      </c>
      <c r="D18" s="6"/>
      <c r="E18" s="6">
        <v>0</v>
      </c>
      <c r="F18" s="6"/>
      <c r="G18" s="6">
        <v>170590719</v>
      </c>
      <c r="H18" s="6"/>
      <c r="I18" s="6">
        <v>554941822</v>
      </c>
      <c r="J18" s="6"/>
      <c r="K18" s="6">
        <v>0</v>
      </c>
      <c r="L18" s="6"/>
      <c r="M18" s="6">
        <v>554941822</v>
      </c>
    </row>
    <row r="19" spans="1:13" x14ac:dyDescent="0.55000000000000004">
      <c r="A19" s="2" t="s">
        <v>82</v>
      </c>
      <c r="C19" s="6">
        <v>65156818</v>
      </c>
      <c r="D19" s="6"/>
      <c r="E19" s="6">
        <v>0</v>
      </c>
      <c r="F19" s="6"/>
      <c r="G19" s="6">
        <v>65156818</v>
      </c>
      <c r="H19" s="6"/>
      <c r="I19" s="6">
        <v>290334793</v>
      </c>
      <c r="J19" s="6"/>
      <c r="K19" s="6">
        <v>0</v>
      </c>
      <c r="L19" s="6"/>
      <c r="M19" s="6">
        <v>290334793</v>
      </c>
    </row>
    <row r="20" spans="1:13" x14ac:dyDescent="0.55000000000000004">
      <c r="A20" s="2" t="s">
        <v>82</v>
      </c>
      <c r="C20" s="6">
        <v>1551672849</v>
      </c>
      <c r="D20" s="6"/>
      <c r="E20" s="6">
        <v>0</v>
      </c>
      <c r="F20" s="6"/>
      <c r="G20" s="6">
        <v>1551672849</v>
      </c>
      <c r="H20" s="6"/>
      <c r="I20" s="6">
        <v>3537240096</v>
      </c>
      <c r="J20" s="6"/>
      <c r="K20" s="6">
        <v>0</v>
      </c>
      <c r="L20" s="6"/>
      <c r="M20" s="6">
        <v>3537240096</v>
      </c>
    </row>
    <row r="21" spans="1:13" x14ac:dyDescent="0.55000000000000004">
      <c r="A21" s="2" t="s">
        <v>82</v>
      </c>
      <c r="C21" s="6">
        <v>347103471</v>
      </c>
      <c r="D21" s="6"/>
      <c r="E21" s="6">
        <v>0</v>
      </c>
      <c r="F21" s="6"/>
      <c r="G21" s="6">
        <v>347103471</v>
      </c>
      <c r="H21" s="6"/>
      <c r="I21" s="6">
        <v>711309402</v>
      </c>
      <c r="J21" s="6"/>
      <c r="K21" s="6">
        <v>0</v>
      </c>
      <c r="L21" s="6"/>
      <c r="M21" s="6">
        <v>711309402</v>
      </c>
    </row>
    <row r="22" spans="1:13" x14ac:dyDescent="0.55000000000000004">
      <c r="A22" s="2" t="s">
        <v>82</v>
      </c>
      <c r="C22" s="6">
        <v>468958376</v>
      </c>
      <c r="D22" s="6"/>
      <c r="E22" s="6">
        <v>0</v>
      </c>
      <c r="F22" s="6"/>
      <c r="G22" s="6">
        <v>468958376</v>
      </c>
      <c r="H22" s="6"/>
      <c r="I22" s="6">
        <v>1727125836</v>
      </c>
      <c r="J22" s="6"/>
      <c r="K22" s="6">
        <v>0</v>
      </c>
      <c r="L22" s="6"/>
      <c r="M22" s="6">
        <v>1727125836</v>
      </c>
    </row>
    <row r="23" spans="1:13" x14ac:dyDescent="0.55000000000000004">
      <c r="A23" s="2" t="s">
        <v>82</v>
      </c>
      <c r="C23" s="6">
        <v>1136678660</v>
      </c>
      <c r="D23" s="6"/>
      <c r="E23" s="6">
        <v>0</v>
      </c>
      <c r="F23" s="6"/>
      <c r="G23" s="6">
        <v>1136678660</v>
      </c>
      <c r="H23" s="6"/>
      <c r="I23" s="6">
        <v>4454301558</v>
      </c>
      <c r="J23" s="6"/>
      <c r="K23" s="6">
        <v>0</v>
      </c>
      <c r="L23" s="6"/>
      <c r="M23" s="6">
        <v>4454301558</v>
      </c>
    </row>
    <row r="24" spans="1:13" x14ac:dyDescent="0.55000000000000004">
      <c r="A24" s="2" t="s">
        <v>184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43908</v>
      </c>
      <c r="J24" s="6"/>
      <c r="K24" s="6">
        <v>0</v>
      </c>
      <c r="L24" s="6"/>
      <c r="M24" s="6">
        <v>43908</v>
      </c>
    </row>
    <row r="25" spans="1:13" x14ac:dyDescent="0.55000000000000004">
      <c r="A25" s="2" t="s">
        <v>82</v>
      </c>
      <c r="C25" s="6">
        <v>920514567</v>
      </c>
      <c r="D25" s="6"/>
      <c r="E25" s="6">
        <v>0</v>
      </c>
      <c r="F25" s="6"/>
      <c r="G25" s="6">
        <v>920514567</v>
      </c>
      <c r="H25" s="6"/>
      <c r="I25" s="6">
        <v>2534463475</v>
      </c>
      <c r="J25" s="6"/>
      <c r="K25" s="6">
        <v>0</v>
      </c>
      <c r="L25" s="6"/>
      <c r="M25" s="6">
        <v>2534463475</v>
      </c>
    </row>
    <row r="26" spans="1:13" x14ac:dyDescent="0.55000000000000004">
      <c r="A26" s="2" t="s">
        <v>82</v>
      </c>
      <c r="C26" s="6">
        <v>138220401</v>
      </c>
      <c r="D26" s="6"/>
      <c r="E26" s="6">
        <v>0</v>
      </c>
      <c r="F26" s="6"/>
      <c r="G26" s="6">
        <v>138220401</v>
      </c>
      <c r="H26" s="6"/>
      <c r="I26" s="6">
        <v>294298054</v>
      </c>
      <c r="J26" s="6"/>
      <c r="K26" s="6">
        <v>0</v>
      </c>
      <c r="L26" s="6"/>
      <c r="M26" s="6">
        <v>294298054</v>
      </c>
    </row>
    <row r="27" spans="1:13" x14ac:dyDescent="0.55000000000000004">
      <c r="A27" s="2" t="s">
        <v>100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3309002</v>
      </c>
      <c r="J27" s="6"/>
      <c r="K27" s="6">
        <v>0</v>
      </c>
      <c r="L27" s="6"/>
      <c r="M27" s="6">
        <v>3309002</v>
      </c>
    </row>
    <row r="28" spans="1:13" x14ac:dyDescent="0.55000000000000004">
      <c r="A28" s="2" t="s">
        <v>82</v>
      </c>
      <c r="C28" s="6">
        <v>1226975818</v>
      </c>
      <c r="D28" s="6"/>
      <c r="E28" s="6">
        <v>0</v>
      </c>
      <c r="F28" s="6"/>
      <c r="G28" s="6">
        <v>1226975818</v>
      </c>
      <c r="H28" s="6"/>
      <c r="I28" s="6">
        <v>3004947270</v>
      </c>
      <c r="J28" s="6"/>
      <c r="K28" s="6">
        <v>0</v>
      </c>
      <c r="L28" s="6"/>
      <c r="M28" s="6">
        <v>3004947270</v>
      </c>
    </row>
    <row r="29" spans="1:13" x14ac:dyDescent="0.55000000000000004">
      <c r="A29" s="2" t="s">
        <v>82</v>
      </c>
      <c r="C29" s="6">
        <v>151334987</v>
      </c>
      <c r="D29" s="6"/>
      <c r="E29" s="6">
        <v>0</v>
      </c>
      <c r="F29" s="6"/>
      <c r="G29" s="6">
        <v>151334987</v>
      </c>
      <c r="H29" s="6"/>
      <c r="I29" s="6">
        <v>827324081</v>
      </c>
      <c r="J29" s="6"/>
      <c r="K29" s="6">
        <v>0</v>
      </c>
      <c r="L29" s="6"/>
      <c r="M29" s="6">
        <v>827324081</v>
      </c>
    </row>
    <row r="30" spans="1:13" x14ac:dyDescent="0.55000000000000004">
      <c r="A30" s="2" t="s">
        <v>82</v>
      </c>
      <c r="C30" s="6">
        <v>12426333</v>
      </c>
      <c r="D30" s="6"/>
      <c r="E30" s="6">
        <v>0</v>
      </c>
      <c r="F30" s="6"/>
      <c r="G30" s="6">
        <v>12426333</v>
      </c>
      <c r="H30" s="6"/>
      <c r="I30" s="6">
        <v>46595794</v>
      </c>
      <c r="J30" s="6"/>
      <c r="K30" s="6">
        <v>0</v>
      </c>
      <c r="L30" s="6"/>
      <c r="M30" s="6">
        <v>46595794</v>
      </c>
    </row>
    <row r="31" spans="1:13" x14ac:dyDescent="0.55000000000000004">
      <c r="A31" s="2" t="s">
        <v>82</v>
      </c>
      <c r="C31" s="6">
        <v>753388696</v>
      </c>
      <c r="D31" s="6"/>
      <c r="E31" s="6">
        <v>0</v>
      </c>
      <c r="F31" s="6"/>
      <c r="G31" s="6">
        <v>753388696</v>
      </c>
      <c r="H31" s="6"/>
      <c r="I31" s="6">
        <v>2063403206</v>
      </c>
      <c r="J31" s="6"/>
      <c r="K31" s="6">
        <v>0</v>
      </c>
      <c r="L31" s="6"/>
      <c r="M31" s="6">
        <v>2063403206</v>
      </c>
    </row>
    <row r="32" spans="1:13" x14ac:dyDescent="0.55000000000000004">
      <c r="A32" s="2" t="s">
        <v>82</v>
      </c>
      <c r="C32" s="6">
        <v>742821344</v>
      </c>
      <c r="D32" s="6"/>
      <c r="E32" s="6">
        <v>0</v>
      </c>
      <c r="F32" s="6"/>
      <c r="G32" s="6">
        <v>742821344</v>
      </c>
      <c r="H32" s="6"/>
      <c r="I32" s="6">
        <v>3231038427</v>
      </c>
      <c r="J32" s="6"/>
      <c r="K32" s="6">
        <v>0</v>
      </c>
      <c r="L32" s="6"/>
      <c r="M32" s="6">
        <v>3231038427</v>
      </c>
    </row>
    <row r="33" spans="1:13" x14ac:dyDescent="0.55000000000000004">
      <c r="A33" s="2" t="s">
        <v>100</v>
      </c>
      <c r="C33" s="6">
        <v>42501898</v>
      </c>
      <c r="D33" s="6"/>
      <c r="E33" s="6">
        <v>0</v>
      </c>
      <c r="F33" s="6"/>
      <c r="G33" s="6">
        <v>42501898</v>
      </c>
      <c r="H33" s="6"/>
      <c r="I33" s="6">
        <v>173146629</v>
      </c>
      <c r="J33" s="6"/>
      <c r="K33" s="6">
        <v>0</v>
      </c>
      <c r="L33" s="6"/>
      <c r="M33" s="6">
        <v>173146629</v>
      </c>
    </row>
    <row r="34" spans="1:13" x14ac:dyDescent="0.55000000000000004">
      <c r="A34" s="2" t="s">
        <v>82</v>
      </c>
      <c r="C34" s="6">
        <v>180912534</v>
      </c>
      <c r="D34" s="6"/>
      <c r="E34" s="6">
        <v>0</v>
      </c>
      <c r="F34" s="6"/>
      <c r="G34" s="6">
        <v>180912534</v>
      </c>
      <c r="H34" s="6"/>
      <c r="I34" s="6">
        <v>659483778</v>
      </c>
      <c r="J34" s="6"/>
      <c r="K34" s="6">
        <v>0</v>
      </c>
      <c r="L34" s="6"/>
      <c r="M34" s="6">
        <v>659483778</v>
      </c>
    </row>
    <row r="35" spans="1:13" x14ac:dyDescent="0.55000000000000004">
      <c r="A35" s="2" t="s">
        <v>82</v>
      </c>
      <c r="C35" s="6">
        <v>141896262</v>
      </c>
      <c r="D35" s="6"/>
      <c r="E35" s="6">
        <v>0</v>
      </c>
      <c r="F35" s="6"/>
      <c r="G35" s="6">
        <v>141896262</v>
      </c>
      <c r="H35" s="6"/>
      <c r="I35" s="6">
        <v>425989617</v>
      </c>
      <c r="J35" s="6"/>
      <c r="K35" s="6">
        <v>0</v>
      </c>
      <c r="L35" s="6"/>
      <c r="M35" s="6">
        <v>425989617</v>
      </c>
    </row>
    <row r="36" spans="1:13" x14ac:dyDescent="0.55000000000000004">
      <c r="A36" s="2" t="s">
        <v>82</v>
      </c>
      <c r="C36" s="6">
        <v>151750331</v>
      </c>
      <c r="D36" s="6"/>
      <c r="E36" s="6">
        <v>0</v>
      </c>
      <c r="F36" s="6"/>
      <c r="G36" s="6">
        <v>151750331</v>
      </c>
      <c r="H36" s="6"/>
      <c r="I36" s="6">
        <v>660415505</v>
      </c>
      <c r="J36" s="6"/>
      <c r="K36" s="6">
        <v>0</v>
      </c>
      <c r="L36" s="6"/>
      <c r="M36" s="6">
        <v>660415505</v>
      </c>
    </row>
    <row r="37" spans="1:13" x14ac:dyDescent="0.55000000000000004">
      <c r="A37" s="2" t="s">
        <v>82</v>
      </c>
      <c r="C37" s="6">
        <v>24930584</v>
      </c>
      <c r="D37" s="6"/>
      <c r="E37" s="6">
        <v>0</v>
      </c>
      <c r="F37" s="6"/>
      <c r="G37" s="6">
        <v>24930584</v>
      </c>
      <c r="H37" s="6"/>
      <c r="I37" s="6">
        <v>80952537</v>
      </c>
      <c r="J37" s="6"/>
      <c r="K37" s="6">
        <v>0</v>
      </c>
      <c r="L37" s="6"/>
      <c r="M37" s="6">
        <v>80952537</v>
      </c>
    </row>
    <row r="38" spans="1:13" x14ac:dyDescent="0.55000000000000004">
      <c r="A38" s="2" t="s">
        <v>82</v>
      </c>
      <c r="C38" s="6">
        <v>468834174</v>
      </c>
      <c r="D38" s="6"/>
      <c r="E38" s="6">
        <v>0</v>
      </c>
      <c r="F38" s="6"/>
      <c r="G38" s="6">
        <v>468834174</v>
      </c>
      <c r="H38" s="6"/>
      <c r="I38" s="6">
        <v>1725902062</v>
      </c>
      <c r="J38" s="6"/>
      <c r="K38" s="6">
        <v>0</v>
      </c>
      <c r="L38" s="6"/>
      <c r="M38" s="6">
        <v>1725902062</v>
      </c>
    </row>
    <row r="39" spans="1:13" x14ac:dyDescent="0.55000000000000004">
      <c r="A39" s="2" t="s">
        <v>82</v>
      </c>
      <c r="C39" s="6">
        <v>938131452</v>
      </c>
      <c r="D39" s="6"/>
      <c r="E39" s="6">
        <v>0</v>
      </c>
      <c r="F39" s="6"/>
      <c r="G39" s="6">
        <v>938131452</v>
      </c>
      <c r="H39" s="6"/>
      <c r="I39" s="6">
        <v>2322088684</v>
      </c>
      <c r="J39" s="6"/>
      <c r="K39" s="6">
        <v>0</v>
      </c>
      <c r="L39" s="6"/>
      <c r="M39" s="6">
        <v>2322088684</v>
      </c>
    </row>
    <row r="40" spans="1:13" x14ac:dyDescent="0.55000000000000004">
      <c r="A40" s="2" t="s">
        <v>82</v>
      </c>
      <c r="C40" s="6">
        <v>69392071</v>
      </c>
      <c r="D40" s="6"/>
      <c r="E40" s="6">
        <v>0</v>
      </c>
      <c r="F40" s="6"/>
      <c r="G40" s="6">
        <v>69392071</v>
      </c>
      <c r="H40" s="6"/>
      <c r="I40" s="6">
        <v>205412403</v>
      </c>
      <c r="J40" s="6"/>
      <c r="K40" s="6">
        <v>0</v>
      </c>
      <c r="L40" s="6"/>
      <c r="M40" s="6">
        <v>205412403</v>
      </c>
    </row>
    <row r="41" spans="1:13" x14ac:dyDescent="0.55000000000000004">
      <c r="A41" s="2" t="s">
        <v>82</v>
      </c>
      <c r="C41" s="6">
        <v>133380595</v>
      </c>
      <c r="D41" s="6"/>
      <c r="E41" s="6">
        <v>0</v>
      </c>
      <c r="F41" s="6"/>
      <c r="G41" s="6">
        <v>133380595</v>
      </c>
      <c r="H41" s="6"/>
      <c r="I41" s="6">
        <v>297329716</v>
      </c>
      <c r="J41" s="6"/>
      <c r="K41" s="6">
        <v>0</v>
      </c>
      <c r="L41" s="6"/>
      <c r="M41" s="6">
        <v>297329716</v>
      </c>
    </row>
    <row r="42" spans="1:13" x14ac:dyDescent="0.55000000000000004">
      <c r="A42" s="2" t="s">
        <v>82</v>
      </c>
      <c r="C42" s="6">
        <v>9133124</v>
      </c>
      <c r="D42" s="6"/>
      <c r="E42" s="6">
        <v>0</v>
      </c>
      <c r="F42" s="6"/>
      <c r="G42" s="6">
        <v>9133124</v>
      </c>
      <c r="H42" s="6"/>
      <c r="I42" s="6">
        <v>29492683</v>
      </c>
      <c r="J42" s="6"/>
      <c r="K42" s="6">
        <v>0</v>
      </c>
      <c r="L42" s="6"/>
      <c r="M42" s="6">
        <v>29492683</v>
      </c>
    </row>
    <row r="43" spans="1:13" x14ac:dyDescent="0.55000000000000004">
      <c r="A43" s="2" t="s">
        <v>100</v>
      </c>
      <c r="C43" s="6">
        <v>2590684914</v>
      </c>
      <c r="D43" s="6"/>
      <c r="E43" s="6">
        <v>-88272389</v>
      </c>
      <c r="F43" s="6"/>
      <c r="G43" s="6">
        <v>2678957303</v>
      </c>
      <c r="H43" s="6"/>
      <c r="I43" s="6">
        <v>15126575274</v>
      </c>
      <c r="J43" s="6"/>
      <c r="K43" s="6">
        <v>6886222</v>
      </c>
      <c r="L43" s="6"/>
      <c r="M43" s="6">
        <v>15119689052</v>
      </c>
    </row>
    <row r="44" spans="1:13" x14ac:dyDescent="0.55000000000000004">
      <c r="A44" s="2" t="s">
        <v>100</v>
      </c>
      <c r="C44" s="6">
        <v>5248865820</v>
      </c>
      <c r="D44" s="6"/>
      <c r="E44" s="6">
        <v>-92578361</v>
      </c>
      <c r="F44" s="6"/>
      <c r="G44" s="6">
        <v>5341444181</v>
      </c>
      <c r="H44" s="6"/>
      <c r="I44" s="6">
        <v>18396263079</v>
      </c>
      <c r="J44" s="6"/>
      <c r="K44" s="6">
        <v>7222136</v>
      </c>
      <c r="L44" s="6"/>
      <c r="M44" s="6">
        <v>18389040943</v>
      </c>
    </row>
    <row r="45" spans="1:13" x14ac:dyDescent="0.55000000000000004">
      <c r="A45" s="2" t="s">
        <v>100</v>
      </c>
      <c r="C45" s="6">
        <v>1920821898</v>
      </c>
      <c r="D45" s="6"/>
      <c r="E45" s="6">
        <v>-71317631</v>
      </c>
      <c r="F45" s="6"/>
      <c r="G45" s="6">
        <v>1992139529</v>
      </c>
      <c r="H45" s="6"/>
      <c r="I45" s="6">
        <v>12048904035</v>
      </c>
      <c r="J45" s="6"/>
      <c r="K45" s="6">
        <v>5563568</v>
      </c>
      <c r="L45" s="6"/>
      <c r="M45" s="6">
        <v>12043340467</v>
      </c>
    </row>
    <row r="46" spans="1:13" x14ac:dyDescent="0.55000000000000004">
      <c r="A46" s="2" t="s">
        <v>100</v>
      </c>
      <c r="C46" s="6">
        <v>5424258632</v>
      </c>
      <c r="D46" s="6"/>
      <c r="E46" s="6">
        <v>-107272484</v>
      </c>
      <c r="F46" s="6"/>
      <c r="G46" s="6">
        <v>5531531116</v>
      </c>
      <c r="H46" s="6"/>
      <c r="I46" s="6">
        <v>20658422999</v>
      </c>
      <c r="J46" s="6"/>
      <c r="K46" s="6">
        <v>8368432</v>
      </c>
      <c r="L46" s="6"/>
      <c r="M46" s="6">
        <v>20650054567</v>
      </c>
    </row>
    <row r="47" spans="1:13" x14ac:dyDescent="0.55000000000000004">
      <c r="A47" s="2" t="s">
        <v>100</v>
      </c>
      <c r="C47" s="6">
        <v>1029190165</v>
      </c>
      <c r="D47" s="6"/>
      <c r="E47" s="6">
        <v>-19807462</v>
      </c>
      <c r="F47" s="6"/>
      <c r="G47" s="6">
        <v>1048997627</v>
      </c>
      <c r="H47" s="6"/>
      <c r="I47" s="6">
        <v>3842121640</v>
      </c>
      <c r="J47" s="6"/>
      <c r="K47" s="6">
        <v>1545206</v>
      </c>
      <c r="L47" s="6"/>
      <c r="M47" s="6">
        <v>3840576434</v>
      </c>
    </row>
    <row r="48" spans="1:13" x14ac:dyDescent="0.55000000000000004">
      <c r="A48" s="2" t="s">
        <v>100</v>
      </c>
      <c r="C48" s="6">
        <v>591780810</v>
      </c>
      <c r="D48" s="6"/>
      <c r="E48" s="6">
        <v>-12917910</v>
      </c>
      <c r="F48" s="6"/>
      <c r="G48" s="6">
        <v>604698720</v>
      </c>
      <c r="H48" s="6"/>
      <c r="I48" s="6">
        <v>2426301321</v>
      </c>
      <c r="J48" s="6"/>
      <c r="K48" s="6">
        <v>1007737</v>
      </c>
      <c r="L48" s="6"/>
      <c r="M48" s="6">
        <v>2425293584</v>
      </c>
    </row>
    <row r="49" spans="1:13" x14ac:dyDescent="0.55000000000000004">
      <c r="A49" s="2" t="s">
        <v>100</v>
      </c>
      <c r="C49" s="6">
        <v>688460338</v>
      </c>
      <c r="D49" s="6"/>
      <c r="E49" s="6">
        <v>-13108444</v>
      </c>
      <c r="F49" s="6"/>
      <c r="G49" s="6">
        <v>701568782</v>
      </c>
      <c r="H49" s="6"/>
      <c r="I49" s="6">
        <v>2589145231</v>
      </c>
      <c r="J49" s="6"/>
      <c r="K49" s="6">
        <v>1112713</v>
      </c>
      <c r="L49" s="6"/>
      <c r="M49" s="6">
        <v>2588032518</v>
      </c>
    </row>
    <row r="50" spans="1:13" x14ac:dyDescent="0.55000000000000004">
      <c r="A50" s="2" t="s">
        <v>100</v>
      </c>
      <c r="C50" s="6">
        <v>4727934244</v>
      </c>
      <c r="D50" s="6"/>
      <c r="E50" s="6">
        <v>-89716504</v>
      </c>
      <c r="F50" s="6"/>
      <c r="G50" s="6">
        <v>4817650748</v>
      </c>
      <c r="H50" s="6"/>
      <c r="I50" s="6">
        <v>18273578361</v>
      </c>
      <c r="J50" s="6"/>
      <c r="K50" s="6">
        <v>9027677</v>
      </c>
      <c r="L50" s="6"/>
      <c r="M50" s="6">
        <v>18264550684</v>
      </c>
    </row>
    <row r="51" spans="1:13" x14ac:dyDescent="0.55000000000000004">
      <c r="A51" s="2" t="s">
        <v>100</v>
      </c>
      <c r="C51" s="6">
        <v>9648657612</v>
      </c>
      <c r="D51" s="6"/>
      <c r="E51" s="6">
        <v>-185694965</v>
      </c>
      <c r="F51" s="6"/>
      <c r="G51" s="6">
        <v>9834352577</v>
      </c>
      <c r="H51" s="6"/>
      <c r="I51" s="6">
        <v>36019890411</v>
      </c>
      <c r="J51" s="6"/>
      <c r="K51" s="6">
        <v>14486261</v>
      </c>
      <c r="L51" s="6"/>
      <c r="M51" s="6">
        <v>36005404150</v>
      </c>
    </row>
    <row r="52" spans="1:13" x14ac:dyDescent="0.55000000000000004">
      <c r="A52" s="2" t="s">
        <v>100</v>
      </c>
      <c r="C52" s="6">
        <v>3100628126</v>
      </c>
      <c r="D52" s="6"/>
      <c r="E52" s="6">
        <v>-63495788</v>
      </c>
      <c r="F52" s="6"/>
      <c r="G52" s="6">
        <v>3164123914</v>
      </c>
      <c r="H52" s="6"/>
      <c r="I52" s="6">
        <v>12440655477</v>
      </c>
      <c r="J52" s="6"/>
      <c r="K52" s="6">
        <v>5748322</v>
      </c>
      <c r="L52" s="6"/>
      <c r="M52" s="6">
        <v>12434907155</v>
      </c>
    </row>
    <row r="53" spans="1:13" x14ac:dyDescent="0.55000000000000004">
      <c r="A53" s="2" t="s">
        <v>100</v>
      </c>
      <c r="C53" s="6">
        <v>6176359480</v>
      </c>
      <c r="D53" s="6"/>
      <c r="E53" s="6">
        <v>-120513342</v>
      </c>
      <c r="F53" s="6"/>
      <c r="G53" s="6">
        <v>6296872822</v>
      </c>
      <c r="H53" s="6"/>
      <c r="I53" s="6">
        <v>23290907401</v>
      </c>
      <c r="J53" s="6"/>
      <c r="K53" s="6">
        <v>9401374</v>
      </c>
      <c r="L53" s="6"/>
      <c r="M53" s="6">
        <v>23281506027</v>
      </c>
    </row>
    <row r="54" spans="1:13" x14ac:dyDescent="0.55000000000000004">
      <c r="A54" s="2" t="s">
        <v>100</v>
      </c>
      <c r="C54" s="6">
        <v>3514893160</v>
      </c>
      <c r="D54" s="6"/>
      <c r="E54" s="6">
        <v>-69702893</v>
      </c>
      <c r="F54" s="6"/>
      <c r="G54" s="6">
        <v>3584596053</v>
      </c>
      <c r="H54" s="6"/>
      <c r="I54" s="6">
        <v>13413660268</v>
      </c>
      <c r="J54" s="6"/>
      <c r="K54" s="6">
        <v>5437594</v>
      </c>
      <c r="L54" s="6"/>
      <c r="M54" s="6">
        <v>13408222674</v>
      </c>
    </row>
    <row r="55" spans="1:13" x14ac:dyDescent="0.55000000000000004">
      <c r="A55" s="2" t="s">
        <v>100</v>
      </c>
      <c r="C55" s="6">
        <v>78308025</v>
      </c>
      <c r="D55" s="6"/>
      <c r="E55" s="6">
        <v>-1507087</v>
      </c>
      <c r="F55" s="6"/>
      <c r="G55" s="6">
        <v>79815112</v>
      </c>
      <c r="H55" s="6"/>
      <c r="I55" s="6">
        <v>292335342</v>
      </c>
      <c r="J55" s="6"/>
      <c r="K55" s="6">
        <v>117570</v>
      </c>
      <c r="L55" s="6"/>
      <c r="M55" s="6">
        <v>292217772</v>
      </c>
    </row>
    <row r="56" spans="1:13" x14ac:dyDescent="0.55000000000000004">
      <c r="A56" s="2" t="s">
        <v>100</v>
      </c>
      <c r="C56" s="6">
        <v>9011007199</v>
      </c>
      <c r="D56" s="6"/>
      <c r="E56" s="6">
        <v>-173422950</v>
      </c>
      <c r="F56" s="6"/>
      <c r="G56" s="6">
        <v>9184430149</v>
      </c>
      <c r="H56" s="6"/>
      <c r="I56" s="6">
        <v>33639445480</v>
      </c>
      <c r="J56" s="6"/>
      <c r="K56" s="6">
        <v>13528909</v>
      </c>
      <c r="L56" s="6"/>
      <c r="M56" s="6">
        <v>33625916571</v>
      </c>
    </row>
    <row r="57" spans="1:13" x14ac:dyDescent="0.55000000000000004">
      <c r="A57" s="2" t="s">
        <v>100</v>
      </c>
      <c r="C57" s="6">
        <v>355785212</v>
      </c>
      <c r="D57" s="6"/>
      <c r="E57" s="6">
        <v>-8170610</v>
      </c>
      <c r="F57" s="6"/>
      <c r="G57" s="6">
        <v>363955822</v>
      </c>
      <c r="H57" s="6"/>
      <c r="I57" s="6">
        <v>1569425789</v>
      </c>
      <c r="J57" s="6"/>
      <c r="K57" s="6">
        <v>768401</v>
      </c>
      <c r="L57" s="6"/>
      <c r="M57" s="6">
        <v>1568657388</v>
      </c>
    </row>
    <row r="58" spans="1:13" x14ac:dyDescent="0.55000000000000004">
      <c r="A58" s="2" t="s">
        <v>100</v>
      </c>
      <c r="C58" s="6">
        <v>842761753</v>
      </c>
      <c r="D58" s="6"/>
      <c r="E58" s="6">
        <v>-4441747</v>
      </c>
      <c r="F58" s="6"/>
      <c r="G58" s="6">
        <v>847203500</v>
      </c>
      <c r="H58" s="6"/>
      <c r="I58" s="6">
        <v>1458345307</v>
      </c>
      <c r="J58" s="6"/>
      <c r="K58" s="6">
        <v>329611</v>
      </c>
      <c r="L58" s="6"/>
      <c r="M58" s="6">
        <v>1458015696</v>
      </c>
    </row>
    <row r="59" spans="1:13" x14ac:dyDescent="0.55000000000000004">
      <c r="A59" s="2" t="s">
        <v>100</v>
      </c>
      <c r="C59" s="6">
        <v>1946078401</v>
      </c>
      <c r="D59" s="6"/>
      <c r="E59" s="6">
        <v>-41355466</v>
      </c>
      <c r="F59" s="6"/>
      <c r="G59" s="6">
        <v>1987433867</v>
      </c>
      <c r="H59" s="6"/>
      <c r="I59" s="6">
        <v>7740506863</v>
      </c>
      <c r="J59" s="6"/>
      <c r="K59" s="6">
        <v>3213660</v>
      </c>
      <c r="L59" s="6"/>
      <c r="M59" s="6">
        <v>7737293203</v>
      </c>
    </row>
    <row r="60" spans="1:13" x14ac:dyDescent="0.55000000000000004">
      <c r="A60" s="2" t="s">
        <v>82</v>
      </c>
      <c r="C60" s="6">
        <v>347827058</v>
      </c>
      <c r="D60" s="6"/>
      <c r="E60" s="6">
        <v>0</v>
      </c>
      <c r="F60" s="6"/>
      <c r="G60" s="6">
        <v>347827058</v>
      </c>
      <c r="H60" s="6"/>
      <c r="I60" s="6">
        <v>959379450</v>
      </c>
      <c r="J60" s="6"/>
      <c r="K60" s="6">
        <v>0</v>
      </c>
      <c r="L60" s="6"/>
      <c r="M60" s="6">
        <v>959379450</v>
      </c>
    </row>
    <row r="61" spans="1:13" x14ac:dyDescent="0.55000000000000004">
      <c r="A61" s="2" t="s">
        <v>82</v>
      </c>
      <c r="C61" s="6">
        <v>303583953</v>
      </c>
      <c r="D61" s="6"/>
      <c r="E61" s="6">
        <v>0</v>
      </c>
      <c r="F61" s="6"/>
      <c r="G61" s="6">
        <v>303583953</v>
      </c>
      <c r="H61" s="6"/>
      <c r="I61" s="6">
        <v>909810650</v>
      </c>
      <c r="J61" s="6"/>
      <c r="K61" s="6">
        <v>0</v>
      </c>
      <c r="L61" s="6"/>
      <c r="M61" s="6">
        <v>909810650</v>
      </c>
    </row>
    <row r="62" spans="1:13" x14ac:dyDescent="0.55000000000000004">
      <c r="A62" s="2" t="s">
        <v>100</v>
      </c>
      <c r="C62" s="6">
        <v>5911671251</v>
      </c>
      <c r="D62" s="6"/>
      <c r="E62" s="6">
        <v>-125870733</v>
      </c>
      <c r="F62" s="6"/>
      <c r="G62" s="6">
        <v>6037541984</v>
      </c>
      <c r="H62" s="6"/>
      <c r="I62" s="6">
        <v>22840219172</v>
      </c>
      <c r="J62" s="6"/>
      <c r="K62" s="6">
        <v>11361934</v>
      </c>
      <c r="L62" s="6"/>
      <c r="M62" s="6">
        <v>22828857238</v>
      </c>
    </row>
    <row r="63" spans="1:13" x14ac:dyDescent="0.55000000000000004">
      <c r="A63" s="2" t="s">
        <v>100</v>
      </c>
      <c r="C63" s="6">
        <v>2675802918</v>
      </c>
      <c r="D63" s="6"/>
      <c r="E63" s="6">
        <v>-63125279</v>
      </c>
      <c r="F63" s="6"/>
      <c r="G63" s="6">
        <v>2738928197</v>
      </c>
      <c r="H63" s="6"/>
      <c r="I63" s="6">
        <v>11514887773</v>
      </c>
      <c r="J63" s="6"/>
      <c r="K63" s="6">
        <v>6662218</v>
      </c>
      <c r="L63" s="6"/>
      <c r="M63" s="6">
        <v>11508225555</v>
      </c>
    </row>
    <row r="64" spans="1:13" x14ac:dyDescent="0.55000000000000004">
      <c r="A64" s="2" t="s">
        <v>100</v>
      </c>
      <c r="C64" s="6">
        <v>11058991758</v>
      </c>
      <c r="D64" s="6"/>
      <c r="E64" s="6">
        <v>-271766355</v>
      </c>
      <c r="F64" s="6"/>
      <c r="G64" s="6">
        <v>11330758113</v>
      </c>
      <c r="H64" s="6"/>
      <c r="I64" s="6">
        <v>47609265672</v>
      </c>
      <c r="J64" s="6"/>
      <c r="K64" s="6">
        <v>24531443</v>
      </c>
      <c r="L64" s="6"/>
      <c r="M64" s="6">
        <v>47584734229</v>
      </c>
    </row>
    <row r="65" spans="1:13" x14ac:dyDescent="0.55000000000000004">
      <c r="A65" s="2" t="s">
        <v>100</v>
      </c>
      <c r="C65" s="6">
        <v>378493140</v>
      </c>
      <c r="D65" s="6"/>
      <c r="E65" s="6">
        <v>-9203249</v>
      </c>
      <c r="F65" s="6"/>
      <c r="G65" s="6">
        <v>387696389</v>
      </c>
      <c r="H65" s="6"/>
      <c r="I65" s="6">
        <v>1299493114</v>
      </c>
      <c r="J65" s="6"/>
      <c r="K65" s="6">
        <v>0</v>
      </c>
      <c r="L65" s="6"/>
      <c r="M65" s="6">
        <v>1299493114</v>
      </c>
    </row>
    <row r="66" spans="1:13" x14ac:dyDescent="0.55000000000000004">
      <c r="A66" s="2" t="s">
        <v>82</v>
      </c>
      <c r="C66" s="6">
        <v>999135510</v>
      </c>
      <c r="D66" s="6"/>
      <c r="E66" s="6">
        <v>0</v>
      </c>
      <c r="F66" s="6"/>
      <c r="G66" s="6">
        <v>999135510</v>
      </c>
      <c r="H66" s="6"/>
      <c r="I66" s="6">
        <v>999135510</v>
      </c>
      <c r="J66" s="6"/>
      <c r="K66" s="6">
        <v>0</v>
      </c>
      <c r="L66" s="6"/>
      <c r="M66" s="6">
        <v>999135510</v>
      </c>
    </row>
    <row r="67" spans="1:13" x14ac:dyDescent="0.55000000000000004">
      <c r="A67" s="2" t="s">
        <v>82</v>
      </c>
      <c r="C67" s="6">
        <v>425824409</v>
      </c>
      <c r="D67" s="6"/>
      <c r="E67" s="6">
        <v>0</v>
      </c>
      <c r="F67" s="6"/>
      <c r="G67" s="6">
        <v>425824409</v>
      </c>
      <c r="H67" s="6"/>
      <c r="I67" s="6">
        <v>4055422090</v>
      </c>
      <c r="J67" s="6"/>
      <c r="K67" s="6">
        <v>0</v>
      </c>
      <c r="L67" s="6"/>
      <c r="M67" s="6">
        <v>4055422090</v>
      </c>
    </row>
    <row r="68" spans="1:13" x14ac:dyDescent="0.55000000000000004">
      <c r="A68" s="2" t="s">
        <v>82</v>
      </c>
      <c r="C68" s="6">
        <v>625878626</v>
      </c>
      <c r="D68" s="6"/>
      <c r="E68" s="6">
        <v>0</v>
      </c>
      <c r="F68" s="6"/>
      <c r="G68" s="6">
        <v>625878626</v>
      </c>
      <c r="H68" s="6"/>
      <c r="I68" s="6">
        <v>625878626</v>
      </c>
      <c r="J68" s="6"/>
      <c r="K68" s="6">
        <v>0</v>
      </c>
      <c r="L68" s="6"/>
      <c r="M68" s="6">
        <v>625878626</v>
      </c>
    </row>
    <row r="69" spans="1:13" x14ac:dyDescent="0.55000000000000004">
      <c r="A69" s="2" t="s">
        <v>82</v>
      </c>
      <c r="C69" s="6">
        <v>235747119</v>
      </c>
      <c r="D69" s="6"/>
      <c r="E69" s="6">
        <v>0</v>
      </c>
      <c r="F69" s="6"/>
      <c r="G69" s="6">
        <v>235747119</v>
      </c>
      <c r="H69" s="6"/>
      <c r="I69" s="6">
        <v>235747119</v>
      </c>
      <c r="J69" s="6"/>
      <c r="K69" s="6">
        <v>0</v>
      </c>
      <c r="L69" s="6"/>
      <c r="M69" s="6">
        <v>235747119</v>
      </c>
    </row>
    <row r="70" spans="1:13" x14ac:dyDescent="0.55000000000000004">
      <c r="A70" s="2" t="s">
        <v>100</v>
      </c>
      <c r="C70" s="6">
        <v>4679857520</v>
      </c>
      <c r="D70" s="6"/>
      <c r="E70" s="6">
        <v>0</v>
      </c>
      <c r="F70" s="6"/>
      <c r="G70" s="6">
        <v>4679857520</v>
      </c>
      <c r="H70" s="6"/>
      <c r="I70" s="6">
        <v>4679857520</v>
      </c>
      <c r="J70" s="6"/>
      <c r="K70" s="6">
        <v>0</v>
      </c>
      <c r="L70" s="6"/>
      <c r="M70" s="6">
        <v>4679857520</v>
      </c>
    </row>
    <row r="71" spans="1:13" x14ac:dyDescent="0.55000000000000004">
      <c r="A71" s="2" t="s">
        <v>100</v>
      </c>
      <c r="C71" s="6">
        <v>3258405462</v>
      </c>
      <c r="D71" s="6"/>
      <c r="E71" s="6">
        <v>0</v>
      </c>
      <c r="F71" s="6"/>
      <c r="G71" s="6">
        <v>3258405462</v>
      </c>
      <c r="H71" s="6"/>
      <c r="I71" s="6">
        <v>3258405462</v>
      </c>
      <c r="J71" s="6"/>
      <c r="K71" s="6">
        <v>0</v>
      </c>
      <c r="L71" s="6"/>
      <c r="M71" s="6">
        <v>3258405462</v>
      </c>
    </row>
    <row r="72" spans="1:13" x14ac:dyDescent="0.55000000000000004">
      <c r="A72" s="2" t="s">
        <v>100</v>
      </c>
      <c r="C72" s="6">
        <v>1137161636</v>
      </c>
      <c r="D72" s="6"/>
      <c r="E72" s="6">
        <v>0</v>
      </c>
      <c r="F72" s="6"/>
      <c r="G72" s="6">
        <v>1137161636</v>
      </c>
      <c r="H72" s="6"/>
      <c r="I72" s="6">
        <v>1137161636</v>
      </c>
      <c r="J72" s="6"/>
      <c r="K72" s="6">
        <v>0</v>
      </c>
      <c r="L72" s="6"/>
      <c r="M72" s="6">
        <v>1137161636</v>
      </c>
    </row>
    <row r="73" spans="1:13" x14ac:dyDescent="0.55000000000000004">
      <c r="A73" s="2" t="s">
        <v>100</v>
      </c>
      <c r="C73" s="6">
        <v>5488991768</v>
      </c>
      <c r="D73" s="6"/>
      <c r="E73" s="6">
        <v>0</v>
      </c>
      <c r="F73" s="6"/>
      <c r="G73" s="6">
        <v>5488991768</v>
      </c>
      <c r="H73" s="6"/>
      <c r="I73" s="6">
        <v>5488991768</v>
      </c>
      <c r="J73" s="6"/>
      <c r="K73" s="6">
        <v>0</v>
      </c>
      <c r="L73" s="6"/>
      <c r="M73" s="6">
        <v>5488991768</v>
      </c>
    </row>
    <row r="74" spans="1:13" x14ac:dyDescent="0.55000000000000004">
      <c r="A74" s="2" t="s">
        <v>100</v>
      </c>
      <c r="C74" s="6">
        <v>433150680</v>
      </c>
      <c r="D74" s="6"/>
      <c r="E74" s="6">
        <v>0</v>
      </c>
      <c r="F74" s="6"/>
      <c r="G74" s="6">
        <v>433150680</v>
      </c>
      <c r="H74" s="6"/>
      <c r="I74" s="6">
        <v>433150680</v>
      </c>
      <c r="J74" s="6"/>
      <c r="K74" s="6">
        <v>0</v>
      </c>
      <c r="L74" s="6"/>
      <c r="M74" s="6">
        <v>433150680</v>
      </c>
    </row>
    <row r="75" spans="1:13" x14ac:dyDescent="0.55000000000000004">
      <c r="A75" s="2" t="s">
        <v>100</v>
      </c>
      <c r="C75" s="6">
        <v>430942460</v>
      </c>
      <c r="D75" s="6"/>
      <c r="E75" s="6">
        <v>0</v>
      </c>
      <c r="F75" s="6"/>
      <c r="G75" s="6">
        <v>430942460</v>
      </c>
      <c r="H75" s="6"/>
      <c r="I75" s="6">
        <v>430942460</v>
      </c>
      <c r="J75" s="6"/>
      <c r="K75" s="6">
        <v>0</v>
      </c>
      <c r="L75" s="6"/>
      <c r="M75" s="6">
        <v>430942460</v>
      </c>
    </row>
    <row r="76" spans="1:13" x14ac:dyDescent="0.55000000000000004">
      <c r="A76" s="2" t="s">
        <v>100</v>
      </c>
      <c r="C76" s="6">
        <v>266345200</v>
      </c>
      <c r="D76" s="6"/>
      <c r="E76" s="6">
        <v>0</v>
      </c>
      <c r="F76" s="6"/>
      <c r="G76" s="6">
        <v>266345200</v>
      </c>
      <c r="H76" s="6"/>
      <c r="I76" s="6">
        <v>266345200</v>
      </c>
      <c r="J76" s="6"/>
      <c r="K76" s="6">
        <v>0</v>
      </c>
      <c r="L76" s="6"/>
      <c r="M76" s="6">
        <v>266345200</v>
      </c>
    </row>
    <row r="77" spans="1:13" x14ac:dyDescent="0.55000000000000004">
      <c r="A77" s="2" t="s">
        <v>100</v>
      </c>
      <c r="C77" s="6">
        <v>117969860</v>
      </c>
      <c r="D77" s="6"/>
      <c r="E77" s="6">
        <v>0</v>
      </c>
      <c r="F77" s="6"/>
      <c r="G77" s="6">
        <v>117969860</v>
      </c>
      <c r="H77" s="6"/>
      <c r="I77" s="6">
        <v>117969860</v>
      </c>
      <c r="J77" s="6"/>
      <c r="K77" s="6">
        <v>0</v>
      </c>
      <c r="L77" s="6"/>
      <c r="M77" s="6">
        <v>117969860</v>
      </c>
    </row>
    <row r="78" spans="1:13" x14ac:dyDescent="0.55000000000000004">
      <c r="A78" s="2" t="s">
        <v>100</v>
      </c>
      <c r="C78" s="6">
        <v>400197260</v>
      </c>
      <c r="D78" s="6"/>
      <c r="E78" s="6">
        <v>0</v>
      </c>
      <c r="F78" s="6"/>
      <c r="G78" s="6">
        <v>400197260</v>
      </c>
      <c r="H78" s="6"/>
      <c r="I78" s="6">
        <v>400197260</v>
      </c>
      <c r="J78" s="6"/>
      <c r="K78" s="6">
        <v>0</v>
      </c>
      <c r="L78" s="6"/>
      <c r="M78" s="6">
        <v>400197260</v>
      </c>
    </row>
    <row r="79" spans="1:13" x14ac:dyDescent="0.55000000000000004">
      <c r="A79" s="2" t="s">
        <v>100</v>
      </c>
      <c r="C79" s="6">
        <v>647347940</v>
      </c>
      <c r="D79" s="6"/>
      <c r="E79" s="6">
        <v>0</v>
      </c>
      <c r="F79" s="6"/>
      <c r="G79" s="6">
        <v>647347940</v>
      </c>
      <c r="H79" s="6"/>
      <c r="I79" s="6">
        <v>647347940</v>
      </c>
      <c r="J79" s="6"/>
      <c r="K79" s="6">
        <v>0</v>
      </c>
      <c r="L79" s="6"/>
      <c r="M79" s="6">
        <v>647347940</v>
      </c>
    </row>
    <row r="80" spans="1:13" x14ac:dyDescent="0.55000000000000004">
      <c r="A80" s="2" t="s">
        <v>100</v>
      </c>
      <c r="C80" s="6">
        <v>134021910</v>
      </c>
      <c r="D80" s="6"/>
      <c r="E80" s="6">
        <v>0</v>
      </c>
      <c r="F80" s="6"/>
      <c r="G80" s="6">
        <v>134021910</v>
      </c>
      <c r="H80" s="6"/>
      <c r="I80" s="6">
        <v>134021910</v>
      </c>
      <c r="J80" s="6"/>
      <c r="K80" s="6">
        <v>0</v>
      </c>
      <c r="L80" s="6"/>
      <c r="M80" s="6">
        <v>134021910</v>
      </c>
    </row>
    <row r="81" spans="1:13" x14ac:dyDescent="0.55000000000000004">
      <c r="A81" s="2" t="s">
        <v>100</v>
      </c>
      <c r="C81" s="6">
        <v>793175340</v>
      </c>
      <c r="D81" s="6"/>
      <c r="E81" s="6">
        <v>0</v>
      </c>
      <c r="F81" s="6"/>
      <c r="G81" s="6">
        <v>793175340</v>
      </c>
      <c r="H81" s="6"/>
      <c r="I81" s="6">
        <v>793175340</v>
      </c>
      <c r="J81" s="6"/>
      <c r="K81" s="6">
        <v>0</v>
      </c>
      <c r="L81" s="6"/>
      <c r="M81" s="6">
        <v>793175340</v>
      </c>
    </row>
    <row r="82" spans="1:13" ht="24.75" thickBot="1" x14ac:dyDescent="0.6">
      <c r="A82" s="2" t="s">
        <v>100</v>
      </c>
      <c r="C82" s="6">
        <v>77287670</v>
      </c>
      <c r="D82" s="6"/>
      <c r="E82" s="6">
        <v>0</v>
      </c>
      <c r="F82" s="6"/>
      <c r="G82" s="6">
        <v>77287670</v>
      </c>
      <c r="H82" s="6"/>
      <c r="I82" s="6">
        <v>77287670</v>
      </c>
      <c r="J82" s="6"/>
      <c r="K82" s="6">
        <v>0</v>
      </c>
      <c r="L82" s="6"/>
      <c r="M82" s="6">
        <v>77287670</v>
      </c>
    </row>
    <row r="83" spans="1:13" ht="24.75" thickBot="1" x14ac:dyDescent="0.6">
      <c r="A83" s="2" t="s">
        <v>37</v>
      </c>
      <c r="C83" s="13">
        <f>SUM(C8:C82)</f>
        <v>143333274609</v>
      </c>
      <c r="D83" s="7"/>
      <c r="E83" s="15">
        <f>SUM(E8:E82)</f>
        <v>-1633261649</v>
      </c>
      <c r="F83" s="7"/>
      <c r="G83" s="13">
        <f>SUM(G8:G82)</f>
        <v>144966536258</v>
      </c>
      <c r="H83" s="7"/>
      <c r="I83" s="13">
        <f>SUM(I8:I82)</f>
        <v>448098491757</v>
      </c>
      <c r="J83" s="7"/>
      <c r="K83" s="13">
        <f>SUM(K8:K82)</f>
        <v>136320988</v>
      </c>
      <c r="L83" s="7"/>
      <c r="M83" s="13">
        <f>SUM(M8:M82)</f>
        <v>447962170769</v>
      </c>
    </row>
    <row r="84" spans="1:13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1"/>
  <sheetViews>
    <sheetView rightToLeft="1" topLeftCell="A22" workbookViewId="0">
      <selection activeCell="Q26" sqref="Q26"/>
    </sheetView>
  </sheetViews>
  <sheetFormatPr defaultRowHeight="24" x14ac:dyDescent="0.55000000000000004"/>
  <cols>
    <col min="1" max="1" width="39.57031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</row>
    <row r="3" spans="1:21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  <c r="N3" s="30" t="s">
        <v>176</v>
      </c>
      <c r="O3" s="30" t="s">
        <v>176</v>
      </c>
      <c r="P3" s="30" t="s">
        <v>176</v>
      </c>
      <c r="Q3" s="30" t="s">
        <v>176</v>
      </c>
      <c r="R3" s="30" t="s">
        <v>176</v>
      </c>
      <c r="S3" s="30" t="s">
        <v>176</v>
      </c>
      <c r="T3" s="30" t="s">
        <v>176</v>
      </c>
      <c r="U3" s="30" t="s">
        <v>176</v>
      </c>
    </row>
    <row r="4" spans="1:21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</row>
    <row r="6" spans="1:21" ht="24.75" x14ac:dyDescent="0.55000000000000004">
      <c r="A6" s="29" t="s">
        <v>3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H6" s="29" t="s">
        <v>178</v>
      </c>
      <c r="I6" s="29" t="s">
        <v>178</v>
      </c>
      <c r="J6" s="29" t="s">
        <v>178</v>
      </c>
      <c r="K6" s="29" t="s">
        <v>178</v>
      </c>
      <c r="M6" s="29" t="s">
        <v>179</v>
      </c>
      <c r="N6" s="29" t="s">
        <v>179</v>
      </c>
      <c r="O6" s="29" t="s">
        <v>179</v>
      </c>
      <c r="P6" s="29" t="s">
        <v>179</v>
      </c>
      <c r="Q6" s="29" t="s">
        <v>179</v>
      </c>
      <c r="R6" s="29" t="s">
        <v>179</v>
      </c>
      <c r="S6" s="29" t="s">
        <v>179</v>
      </c>
      <c r="T6" s="29" t="s">
        <v>179</v>
      </c>
      <c r="U6" s="29" t="s">
        <v>179</v>
      </c>
    </row>
    <row r="7" spans="1:21" ht="25.5" thickBot="1" x14ac:dyDescent="0.6">
      <c r="A7" s="29" t="s">
        <v>3</v>
      </c>
      <c r="C7" s="29" t="s">
        <v>203</v>
      </c>
      <c r="E7" s="29" t="s">
        <v>204</v>
      </c>
      <c r="G7" s="29" t="s">
        <v>205</v>
      </c>
      <c r="I7" s="29" t="s">
        <v>72</v>
      </c>
      <c r="K7" s="29" t="s">
        <v>206</v>
      </c>
      <c r="M7" s="29" t="s">
        <v>203</v>
      </c>
      <c r="O7" s="29" t="s">
        <v>204</v>
      </c>
      <c r="Q7" s="29" t="s">
        <v>205</v>
      </c>
      <c r="S7" s="29" t="s">
        <v>72</v>
      </c>
      <c r="U7" s="29" t="s">
        <v>206</v>
      </c>
    </row>
    <row r="8" spans="1:21" x14ac:dyDescent="0.55000000000000004">
      <c r="A8" s="2" t="s">
        <v>19</v>
      </c>
      <c r="C8" s="6">
        <v>0</v>
      </c>
      <c r="D8" s="6"/>
      <c r="E8" s="6">
        <v>379988093</v>
      </c>
      <c r="F8" s="6"/>
      <c r="G8" s="6">
        <v>69223114984</v>
      </c>
      <c r="H8" s="6"/>
      <c r="I8" s="6">
        <f>C8+E8+G8</f>
        <v>69603103077</v>
      </c>
      <c r="K8" s="8">
        <f>I8/$I$30</f>
        <v>1.3643362109566208E-2</v>
      </c>
      <c r="M8" s="6">
        <v>0</v>
      </c>
      <c r="N8" s="6"/>
      <c r="O8" s="6">
        <v>1709029373</v>
      </c>
      <c r="P8" s="6"/>
      <c r="Q8" s="6">
        <v>228894000800</v>
      </c>
      <c r="R8" s="6"/>
      <c r="S8" s="6">
        <f>M8+O8+Q8</f>
        <v>230603030173</v>
      </c>
      <c r="U8" s="8">
        <f>S8/$S$30</f>
        <v>6.4696711740169055E-2</v>
      </c>
    </row>
    <row r="9" spans="1:21" x14ac:dyDescent="0.55000000000000004">
      <c r="A9" s="2" t="s">
        <v>15</v>
      </c>
      <c r="C9" s="6">
        <v>0</v>
      </c>
      <c r="D9" s="6"/>
      <c r="E9" s="6">
        <v>-715470863792</v>
      </c>
      <c r="F9" s="6"/>
      <c r="G9" s="6">
        <v>1380740044675</v>
      </c>
      <c r="H9" s="6"/>
      <c r="I9" s="6">
        <f t="shared" ref="I9:I29" si="0">C9+E9+G9</f>
        <v>665269180883</v>
      </c>
      <c r="K9" s="8">
        <f t="shared" ref="K9:K29" si="1">I9/$I$30</f>
        <v>0.13040378853626941</v>
      </c>
      <c r="M9" s="6">
        <v>0</v>
      </c>
      <c r="N9" s="6"/>
      <c r="O9" s="6">
        <v>-300273760600</v>
      </c>
      <c r="P9" s="6"/>
      <c r="Q9" s="6">
        <v>3838638804704</v>
      </c>
      <c r="R9" s="6"/>
      <c r="S9" s="6">
        <f t="shared" ref="S9:S29" si="2">M9+O9+Q9</f>
        <v>3538365044104</v>
      </c>
      <c r="U9" s="8">
        <f t="shared" ref="U9:U29" si="3">S9/$S$30</f>
        <v>0.99270414234431026</v>
      </c>
    </row>
    <row r="10" spans="1:21" x14ac:dyDescent="0.55000000000000004">
      <c r="A10" s="2" t="s">
        <v>31</v>
      </c>
      <c r="C10" s="6">
        <v>0</v>
      </c>
      <c r="D10" s="6"/>
      <c r="E10" s="6">
        <v>-2034818398</v>
      </c>
      <c r="F10" s="6"/>
      <c r="G10" s="6">
        <v>24460812966</v>
      </c>
      <c r="H10" s="6"/>
      <c r="I10" s="6">
        <f t="shared" si="0"/>
        <v>22425994568</v>
      </c>
      <c r="K10" s="8">
        <f t="shared" si="1"/>
        <v>4.3958667219176576E-3</v>
      </c>
      <c r="M10" s="6">
        <v>0</v>
      </c>
      <c r="N10" s="6"/>
      <c r="O10" s="6">
        <v>75563429201</v>
      </c>
      <c r="P10" s="6"/>
      <c r="Q10" s="6">
        <v>41670835916</v>
      </c>
      <c r="R10" s="6"/>
      <c r="S10" s="6">
        <f t="shared" si="2"/>
        <v>117234265117</v>
      </c>
      <c r="U10" s="8">
        <f t="shared" si="3"/>
        <v>3.2890597537486965E-2</v>
      </c>
    </row>
    <row r="11" spans="1:21" x14ac:dyDescent="0.55000000000000004">
      <c r="A11" s="2" t="s">
        <v>16</v>
      </c>
      <c r="C11" s="6">
        <v>0</v>
      </c>
      <c r="D11" s="6"/>
      <c r="E11" s="6">
        <v>178784331817</v>
      </c>
      <c r="F11" s="6"/>
      <c r="G11" s="6">
        <v>348070769898</v>
      </c>
      <c r="H11" s="6"/>
      <c r="I11" s="6">
        <f t="shared" si="0"/>
        <v>526855101715</v>
      </c>
      <c r="K11" s="8">
        <f t="shared" si="1"/>
        <v>0.10327233433857269</v>
      </c>
      <c r="M11" s="6">
        <v>0</v>
      </c>
      <c r="N11" s="6"/>
      <c r="O11" s="6">
        <v>138077163311</v>
      </c>
      <c r="P11" s="6"/>
      <c r="Q11" s="6">
        <v>229027257012</v>
      </c>
      <c r="R11" s="6"/>
      <c r="S11" s="6">
        <f t="shared" si="2"/>
        <v>367104420323</v>
      </c>
      <c r="U11" s="8">
        <f t="shared" si="3"/>
        <v>0.10299278739902611</v>
      </c>
    </row>
    <row r="12" spans="1:21" x14ac:dyDescent="0.55000000000000004">
      <c r="A12" s="2" t="s">
        <v>18</v>
      </c>
      <c r="C12" s="6">
        <v>0</v>
      </c>
      <c r="D12" s="6"/>
      <c r="E12" s="6">
        <v>274456240418</v>
      </c>
      <c r="F12" s="6"/>
      <c r="G12" s="6">
        <v>42859175513</v>
      </c>
      <c r="H12" s="6"/>
      <c r="I12" s="6">
        <f t="shared" si="0"/>
        <v>317315415931</v>
      </c>
      <c r="K12" s="8">
        <f t="shared" si="1"/>
        <v>6.2199082097028312E-2</v>
      </c>
      <c r="M12" s="6">
        <v>0</v>
      </c>
      <c r="N12" s="6"/>
      <c r="O12" s="6">
        <v>147412536851</v>
      </c>
      <c r="P12" s="6"/>
      <c r="Q12" s="6">
        <v>-160141655059</v>
      </c>
      <c r="R12" s="6"/>
      <c r="S12" s="6">
        <f t="shared" si="2"/>
        <v>-12729118208</v>
      </c>
      <c r="U12" s="8">
        <f t="shared" si="3"/>
        <v>-3.5712110582054963E-3</v>
      </c>
    </row>
    <row r="13" spans="1:21" x14ac:dyDescent="0.55000000000000004">
      <c r="A13" s="2" t="s">
        <v>27</v>
      </c>
      <c r="C13" s="6">
        <v>0</v>
      </c>
      <c r="D13" s="6"/>
      <c r="E13" s="6">
        <v>204590597671</v>
      </c>
      <c r="F13" s="6"/>
      <c r="G13" s="6">
        <v>61046712125</v>
      </c>
      <c r="H13" s="6"/>
      <c r="I13" s="6">
        <f t="shared" si="0"/>
        <v>265637309796</v>
      </c>
      <c r="K13" s="8">
        <f t="shared" si="1"/>
        <v>5.2069316555448823E-2</v>
      </c>
      <c r="M13" s="6">
        <v>0</v>
      </c>
      <c r="N13" s="6"/>
      <c r="O13" s="6">
        <v>113078494849</v>
      </c>
      <c r="P13" s="6"/>
      <c r="Q13" s="6">
        <v>-79561486980</v>
      </c>
      <c r="R13" s="6"/>
      <c r="S13" s="6">
        <f t="shared" si="2"/>
        <v>33517007869</v>
      </c>
      <c r="U13" s="8">
        <f t="shared" si="3"/>
        <v>9.4033464992497803E-3</v>
      </c>
    </row>
    <row r="14" spans="1:21" x14ac:dyDescent="0.55000000000000004">
      <c r="A14" s="2" t="s">
        <v>22</v>
      </c>
      <c r="C14" s="6">
        <v>0</v>
      </c>
      <c r="D14" s="6"/>
      <c r="E14" s="6">
        <v>-32763677031</v>
      </c>
      <c r="F14" s="6"/>
      <c r="G14" s="6">
        <v>-8220438111</v>
      </c>
      <c r="H14" s="6"/>
      <c r="I14" s="6">
        <f t="shared" si="0"/>
        <v>-40984115142</v>
      </c>
      <c r="K14" s="8">
        <f t="shared" si="1"/>
        <v>-8.0335660179385524E-3</v>
      </c>
      <c r="M14" s="6">
        <v>52081188000</v>
      </c>
      <c r="N14" s="6"/>
      <c r="O14" s="6">
        <v>-575625464161</v>
      </c>
      <c r="P14" s="6"/>
      <c r="Q14" s="6">
        <v>-9196628977</v>
      </c>
      <c r="R14" s="6"/>
      <c r="S14" s="6">
        <f t="shared" si="2"/>
        <v>-532740905138</v>
      </c>
      <c r="U14" s="8">
        <f t="shared" si="3"/>
        <v>-0.14946284420483488</v>
      </c>
    </row>
    <row r="15" spans="1:21" x14ac:dyDescent="0.55000000000000004">
      <c r="A15" s="2" t="s">
        <v>24</v>
      </c>
      <c r="C15" s="6">
        <v>0</v>
      </c>
      <c r="D15" s="6"/>
      <c r="E15" s="6">
        <v>157465168714</v>
      </c>
      <c r="F15" s="6"/>
      <c r="G15" s="6">
        <v>26922521568</v>
      </c>
      <c r="H15" s="6"/>
      <c r="I15" s="6">
        <f t="shared" si="0"/>
        <v>184387690282</v>
      </c>
      <c r="K15" s="8">
        <f t="shared" si="1"/>
        <v>3.6143044143891884E-2</v>
      </c>
      <c r="M15" s="6">
        <v>0</v>
      </c>
      <c r="N15" s="6"/>
      <c r="O15" s="6">
        <v>57084500865</v>
      </c>
      <c r="P15" s="6"/>
      <c r="Q15" s="6">
        <v>-186159395203</v>
      </c>
      <c r="R15" s="6"/>
      <c r="S15" s="6">
        <f t="shared" si="2"/>
        <v>-129074894338</v>
      </c>
      <c r="U15" s="8">
        <f t="shared" si="3"/>
        <v>-3.6212539035647522E-2</v>
      </c>
    </row>
    <row r="16" spans="1:21" x14ac:dyDescent="0.55000000000000004">
      <c r="A16" s="2" t="s">
        <v>29</v>
      </c>
      <c r="C16" s="6">
        <v>0</v>
      </c>
      <c r="D16" s="6"/>
      <c r="E16" s="6">
        <v>115033580935</v>
      </c>
      <c r="F16" s="6"/>
      <c r="G16" s="6">
        <v>76549962793</v>
      </c>
      <c r="H16" s="6"/>
      <c r="I16" s="6">
        <f t="shared" si="0"/>
        <v>191583543728</v>
      </c>
      <c r="K16" s="8">
        <f t="shared" si="1"/>
        <v>3.7553550714878224E-2</v>
      </c>
      <c r="M16" s="6">
        <v>0</v>
      </c>
      <c r="N16" s="6"/>
      <c r="O16" s="6">
        <v>71374551342</v>
      </c>
      <c r="P16" s="6"/>
      <c r="Q16" s="6">
        <v>11424636508</v>
      </c>
      <c r="R16" s="6"/>
      <c r="S16" s="6">
        <f t="shared" si="2"/>
        <v>82799187850</v>
      </c>
      <c r="U16" s="8">
        <f t="shared" si="3"/>
        <v>2.3229682561555342E-2</v>
      </c>
    </row>
    <row r="17" spans="1:21" x14ac:dyDescent="0.55000000000000004">
      <c r="A17" s="2" t="s">
        <v>26</v>
      </c>
      <c r="C17" s="6">
        <v>0</v>
      </c>
      <c r="D17" s="6"/>
      <c r="E17" s="6">
        <v>521797793028</v>
      </c>
      <c r="F17" s="6"/>
      <c r="G17" s="6">
        <v>105023212365</v>
      </c>
      <c r="H17" s="6"/>
      <c r="I17" s="6">
        <f t="shared" si="0"/>
        <v>626821005393</v>
      </c>
      <c r="K17" s="8">
        <f t="shared" si="1"/>
        <v>0.12286730873188613</v>
      </c>
      <c r="M17" s="6">
        <v>0</v>
      </c>
      <c r="N17" s="6"/>
      <c r="O17" s="6">
        <v>106774818406</v>
      </c>
      <c r="P17" s="6"/>
      <c r="Q17" s="6">
        <v>-196752340250</v>
      </c>
      <c r="R17" s="6"/>
      <c r="S17" s="6">
        <f t="shared" si="2"/>
        <v>-89977521844</v>
      </c>
      <c r="U17" s="8">
        <f t="shared" si="3"/>
        <v>-2.5243596276548885E-2</v>
      </c>
    </row>
    <row r="18" spans="1:21" x14ac:dyDescent="0.55000000000000004">
      <c r="A18" s="2" t="s">
        <v>25</v>
      </c>
      <c r="C18" s="6">
        <v>0</v>
      </c>
      <c r="D18" s="6"/>
      <c r="E18" s="6">
        <v>357044683578</v>
      </c>
      <c r="F18" s="6"/>
      <c r="G18" s="6">
        <v>44512943470</v>
      </c>
      <c r="H18" s="6"/>
      <c r="I18" s="6">
        <f t="shared" si="0"/>
        <v>401557627048</v>
      </c>
      <c r="K18" s="8">
        <f t="shared" si="1"/>
        <v>7.8711952075084662E-2</v>
      </c>
      <c r="M18" s="6">
        <v>0</v>
      </c>
      <c r="N18" s="6"/>
      <c r="O18" s="6">
        <v>178441208270</v>
      </c>
      <c r="P18" s="6"/>
      <c r="Q18" s="6">
        <v>-151001094178</v>
      </c>
      <c r="R18" s="6"/>
      <c r="S18" s="6">
        <f t="shared" si="2"/>
        <v>27440114092</v>
      </c>
      <c r="U18" s="8">
        <f t="shared" si="3"/>
        <v>7.6984467645357631E-3</v>
      </c>
    </row>
    <row r="19" spans="1:21" x14ac:dyDescent="0.55000000000000004">
      <c r="A19" s="2" t="s">
        <v>32</v>
      </c>
      <c r="C19" s="6">
        <v>0</v>
      </c>
      <c r="D19" s="6"/>
      <c r="E19" s="6">
        <v>18722980831</v>
      </c>
      <c r="F19" s="6"/>
      <c r="G19" s="6">
        <v>5610855837</v>
      </c>
      <c r="H19" s="6"/>
      <c r="I19" s="6">
        <f t="shared" si="0"/>
        <v>24333836668</v>
      </c>
      <c r="K19" s="8">
        <f t="shared" si="1"/>
        <v>4.7698354024430017E-3</v>
      </c>
      <c r="M19" s="6">
        <v>0</v>
      </c>
      <c r="N19" s="6"/>
      <c r="O19" s="6">
        <v>91556821919</v>
      </c>
      <c r="P19" s="6"/>
      <c r="Q19" s="6">
        <v>20913796444</v>
      </c>
      <c r="R19" s="6"/>
      <c r="S19" s="6">
        <f t="shared" si="2"/>
        <v>112470618363</v>
      </c>
      <c r="U19" s="8">
        <f t="shared" si="3"/>
        <v>3.1554135130014163E-2</v>
      </c>
    </row>
    <row r="20" spans="1:21" x14ac:dyDescent="0.55000000000000004">
      <c r="A20" s="2" t="s">
        <v>20</v>
      </c>
      <c r="C20" s="6">
        <v>0</v>
      </c>
      <c r="D20" s="6"/>
      <c r="E20" s="6">
        <v>787355042</v>
      </c>
      <c r="F20" s="6"/>
      <c r="G20" s="6">
        <v>303514885</v>
      </c>
      <c r="H20" s="6"/>
      <c r="I20" s="6">
        <f t="shared" si="0"/>
        <v>1090869927</v>
      </c>
      <c r="K20" s="8">
        <f t="shared" si="1"/>
        <v>2.1382859054476714E-4</v>
      </c>
      <c r="M20" s="6">
        <v>0</v>
      </c>
      <c r="N20" s="6"/>
      <c r="O20" s="6">
        <v>969133047</v>
      </c>
      <c r="P20" s="6"/>
      <c r="Q20" s="6">
        <v>2580187573</v>
      </c>
      <c r="R20" s="6"/>
      <c r="S20" s="6">
        <f t="shared" si="2"/>
        <v>3549320620</v>
      </c>
      <c r="U20" s="8">
        <f t="shared" si="3"/>
        <v>9.957777781727697E-4</v>
      </c>
    </row>
    <row r="21" spans="1:21" x14ac:dyDescent="0.55000000000000004">
      <c r="A21" s="2" t="s">
        <v>17</v>
      </c>
      <c r="C21" s="6">
        <v>0</v>
      </c>
      <c r="D21" s="6"/>
      <c r="E21" s="6">
        <v>182572104351</v>
      </c>
      <c r="F21" s="6"/>
      <c r="G21" s="6">
        <v>-10291143754</v>
      </c>
      <c r="H21" s="6"/>
      <c r="I21" s="6">
        <f t="shared" si="0"/>
        <v>172280960597</v>
      </c>
      <c r="K21" s="8">
        <f t="shared" si="1"/>
        <v>3.3769924415704491E-2</v>
      </c>
      <c r="M21" s="6">
        <v>52799489750</v>
      </c>
      <c r="N21" s="6"/>
      <c r="O21" s="6">
        <v>34625839395</v>
      </c>
      <c r="P21" s="6"/>
      <c r="Q21" s="6">
        <v>-21685586269</v>
      </c>
      <c r="R21" s="6"/>
      <c r="S21" s="6">
        <f t="shared" si="2"/>
        <v>65739742876</v>
      </c>
      <c r="U21" s="8">
        <f t="shared" si="3"/>
        <v>1.8443578957009651E-2</v>
      </c>
    </row>
    <row r="22" spans="1:21" x14ac:dyDescent="0.55000000000000004">
      <c r="A22" s="2" t="s">
        <v>23</v>
      </c>
      <c r="C22" s="6">
        <v>0</v>
      </c>
      <c r="D22" s="6"/>
      <c r="E22" s="6">
        <v>528306653818</v>
      </c>
      <c r="F22" s="6"/>
      <c r="G22" s="6">
        <v>29889808115</v>
      </c>
      <c r="H22" s="6"/>
      <c r="I22" s="6">
        <f t="shared" si="0"/>
        <v>558196461933</v>
      </c>
      <c r="K22" s="8">
        <f t="shared" si="1"/>
        <v>0.10941576053018204</v>
      </c>
      <c r="M22" s="6">
        <v>0</v>
      </c>
      <c r="N22" s="6"/>
      <c r="O22" s="6">
        <v>191427790877</v>
      </c>
      <c r="P22" s="6"/>
      <c r="Q22" s="6">
        <v>-111647711374</v>
      </c>
      <c r="R22" s="6"/>
      <c r="S22" s="6">
        <f t="shared" si="2"/>
        <v>79780079503</v>
      </c>
      <c r="U22" s="8">
        <f t="shared" si="3"/>
        <v>2.2382658208529006E-2</v>
      </c>
    </row>
    <row r="23" spans="1:21" x14ac:dyDescent="0.55000000000000004">
      <c r="A23" s="2" t="s">
        <v>35</v>
      </c>
      <c r="C23" s="6">
        <v>0</v>
      </c>
      <c r="D23" s="6"/>
      <c r="E23" s="6">
        <v>0</v>
      </c>
      <c r="F23" s="6"/>
      <c r="G23" s="6">
        <v>7024956261</v>
      </c>
      <c r="H23" s="6"/>
      <c r="I23" s="6">
        <f t="shared" si="0"/>
        <v>7024956261</v>
      </c>
      <c r="K23" s="8">
        <f t="shared" si="1"/>
        <v>1.3770078895283977E-3</v>
      </c>
      <c r="M23" s="6">
        <v>0</v>
      </c>
      <c r="N23" s="6"/>
      <c r="O23" s="6">
        <v>0</v>
      </c>
      <c r="P23" s="6"/>
      <c r="Q23" s="6">
        <v>7024956261</v>
      </c>
      <c r="R23" s="6"/>
      <c r="S23" s="6">
        <f t="shared" si="2"/>
        <v>7024956261</v>
      </c>
      <c r="U23" s="8">
        <f t="shared" si="3"/>
        <v>1.9708829058501533E-3</v>
      </c>
    </row>
    <row r="24" spans="1:21" x14ac:dyDescent="0.55000000000000004">
      <c r="A24" s="2" t="s">
        <v>30</v>
      </c>
      <c r="C24" s="6">
        <v>0</v>
      </c>
      <c r="D24" s="6"/>
      <c r="E24" s="6">
        <v>26339805038</v>
      </c>
      <c r="F24" s="6"/>
      <c r="G24" s="6">
        <v>32349794864</v>
      </c>
      <c r="H24" s="6"/>
      <c r="I24" s="6">
        <f t="shared" si="0"/>
        <v>58689599902</v>
      </c>
      <c r="K24" s="8">
        <f>I24/$I$30</f>
        <v>1.1504134559097589E-2</v>
      </c>
      <c r="M24" s="6">
        <v>0</v>
      </c>
      <c r="N24" s="6"/>
      <c r="O24" s="6">
        <v>19571550252</v>
      </c>
      <c r="P24" s="6"/>
      <c r="Q24" s="6">
        <v>-13821324812</v>
      </c>
      <c r="R24" s="6"/>
      <c r="S24" s="6">
        <f t="shared" si="2"/>
        <v>5750225440</v>
      </c>
      <c r="U24" s="8">
        <f t="shared" si="3"/>
        <v>1.613251471386019E-3</v>
      </c>
    </row>
    <row r="25" spans="1:21" x14ac:dyDescent="0.55000000000000004">
      <c r="A25" s="2" t="s">
        <v>198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K25" s="8">
        <f t="shared" si="1"/>
        <v>0</v>
      </c>
      <c r="M25" s="6">
        <v>0</v>
      </c>
      <c r="N25" s="6"/>
      <c r="O25" s="6">
        <v>0</v>
      </c>
      <c r="P25" s="6"/>
      <c r="Q25" s="6">
        <v>1805213864</v>
      </c>
      <c r="R25" s="6"/>
      <c r="S25" s="6">
        <f t="shared" si="2"/>
        <v>1805213864</v>
      </c>
      <c r="U25" s="8">
        <f t="shared" si="3"/>
        <v>5.064608253453869E-4</v>
      </c>
    </row>
    <row r="26" spans="1:21" x14ac:dyDescent="0.55000000000000004">
      <c r="A26" s="2" t="s">
        <v>34</v>
      </c>
      <c r="C26" s="6">
        <v>0</v>
      </c>
      <c r="D26" s="6"/>
      <c r="E26" s="6">
        <v>1044338533356</v>
      </c>
      <c r="F26" s="6"/>
      <c r="G26" s="6">
        <v>0</v>
      </c>
      <c r="H26" s="6"/>
      <c r="I26" s="6">
        <f t="shared" si="0"/>
        <v>1044338533356</v>
      </c>
      <c r="K26" s="8">
        <f t="shared" si="1"/>
        <v>0.20470766597556297</v>
      </c>
      <c r="M26" s="6">
        <v>316956632239</v>
      </c>
      <c r="N26" s="6"/>
      <c r="O26" s="6">
        <v>-647813195827</v>
      </c>
      <c r="P26" s="6"/>
      <c r="Q26" s="6">
        <v>-1006544325</v>
      </c>
      <c r="R26" s="6"/>
      <c r="S26" s="6">
        <f t="shared" si="2"/>
        <v>-331863107913</v>
      </c>
      <c r="U26" s="8">
        <f t="shared" si="3"/>
        <v>-9.3105679546954326E-2</v>
      </c>
    </row>
    <row r="27" spans="1:21" x14ac:dyDescent="0.55000000000000004">
      <c r="A27" s="2" t="s">
        <v>199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K27" s="8">
        <f t="shared" si="1"/>
        <v>0</v>
      </c>
      <c r="M27" s="6">
        <v>0</v>
      </c>
      <c r="N27" s="6"/>
      <c r="O27" s="6">
        <v>0</v>
      </c>
      <c r="P27" s="6"/>
      <c r="Q27" s="6">
        <v>-34087288545</v>
      </c>
      <c r="R27" s="6"/>
      <c r="S27" s="6">
        <f t="shared" si="2"/>
        <v>-34087288545</v>
      </c>
      <c r="U27" s="8">
        <f t="shared" si="3"/>
        <v>-9.5633412941077741E-3</v>
      </c>
    </row>
    <row r="28" spans="1:21" x14ac:dyDescent="0.55000000000000004">
      <c r="A28" s="2" t="s">
        <v>200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K28" s="8">
        <f t="shared" si="1"/>
        <v>0</v>
      </c>
      <c r="M28" s="6">
        <v>0</v>
      </c>
      <c r="N28" s="6"/>
      <c r="O28" s="6">
        <v>0</v>
      </c>
      <c r="P28" s="6"/>
      <c r="Q28" s="6">
        <v>517356062</v>
      </c>
      <c r="R28" s="6"/>
      <c r="S28" s="6">
        <f t="shared" si="2"/>
        <v>517356062</v>
      </c>
      <c r="U28" s="8">
        <f t="shared" si="3"/>
        <v>1.4514655763687352E-4</v>
      </c>
    </row>
    <row r="29" spans="1:21" ht="24.75" thickBot="1" x14ac:dyDescent="0.6">
      <c r="A29" s="2" t="s">
        <v>33</v>
      </c>
      <c r="C29" s="6">
        <v>0</v>
      </c>
      <c r="D29" s="6"/>
      <c r="E29" s="6">
        <v>5182228150</v>
      </c>
      <c r="F29" s="6"/>
      <c r="G29" s="6">
        <v>0</v>
      </c>
      <c r="H29" s="6"/>
      <c r="I29" s="6">
        <f t="shared" si="0"/>
        <v>5182228150</v>
      </c>
      <c r="K29" s="8">
        <f t="shared" si="1"/>
        <v>1.0158026303313027E-3</v>
      </c>
      <c r="M29" s="6">
        <v>0</v>
      </c>
      <c r="N29" s="6"/>
      <c r="O29" s="6">
        <v>21142435050</v>
      </c>
      <c r="P29" s="6"/>
      <c r="Q29" s="6">
        <v>0</v>
      </c>
      <c r="R29" s="6"/>
      <c r="S29" s="6">
        <f t="shared" si="2"/>
        <v>21142435050</v>
      </c>
      <c r="U29" s="8">
        <f t="shared" si="3"/>
        <v>5.9316047360215918E-3</v>
      </c>
    </row>
    <row r="30" spans="1:21" ht="24.75" thickBot="1" x14ac:dyDescent="0.6">
      <c r="A30" s="2" t="s">
        <v>37</v>
      </c>
      <c r="C30" s="13">
        <f>SUM(C8:C29)</f>
        <v>0</v>
      </c>
      <c r="D30" s="7"/>
      <c r="E30" s="13">
        <f>SUM(E8:E29)</f>
        <v>2865532685619</v>
      </c>
      <c r="F30" s="7"/>
      <c r="G30" s="13">
        <f>SUM(G8:G29)</f>
        <v>2236076618454</v>
      </c>
      <c r="H30" s="7"/>
      <c r="I30" s="13">
        <f>SUM(I8:I29)</f>
        <v>5101609304073</v>
      </c>
      <c r="J30" s="7"/>
      <c r="K30" s="9">
        <f>SUM(K8:K29)</f>
        <v>1</v>
      </c>
      <c r="L30" s="7"/>
      <c r="M30" s="13">
        <f>SUM(M8:M29)</f>
        <v>421837309989</v>
      </c>
      <c r="N30" s="7"/>
      <c r="O30" s="15">
        <f>SUM(O8:O29)</f>
        <v>-274903117580</v>
      </c>
      <c r="P30" s="7"/>
      <c r="Q30" s="13">
        <f>SUM(Q8:Q29)</f>
        <v>3417435989172</v>
      </c>
      <c r="R30" s="7"/>
      <c r="S30" s="13">
        <f>SUM(S8:S29)</f>
        <v>3564370181581</v>
      </c>
      <c r="T30" s="7"/>
      <c r="U30" s="9">
        <f>SUM(U8:U29)</f>
        <v>1</v>
      </c>
    </row>
    <row r="31" spans="1:21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8358-D367-4B76-AEA4-D3124DF2EE61}">
  <dimension ref="A2:M17"/>
  <sheetViews>
    <sheetView rightToLeft="1" topLeftCell="A5" workbookViewId="0">
      <selection activeCell="G8" sqref="G8"/>
    </sheetView>
  </sheetViews>
  <sheetFormatPr defaultRowHeight="24" x14ac:dyDescent="0.55000000000000004"/>
  <cols>
    <col min="1" max="1" width="32.8554687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</row>
    <row r="3" spans="1:13" ht="24.75" x14ac:dyDescent="0.55000000000000004">
      <c r="A3" s="30" t="s">
        <v>176</v>
      </c>
      <c r="B3" s="30" t="s">
        <v>176</v>
      </c>
      <c r="C3" s="30" t="s">
        <v>176</v>
      </c>
      <c r="D3" s="30" t="s">
        <v>176</v>
      </c>
      <c r="E3" s="30" t="s">
        <v>176</v>
      </c>
      <c r="F3" s="30" t="s">
        <v>176</v>
      </c>
      <c r="G3" s="30" t="s">
        <v>176</v>
      </c>
      <c r="H3" s="30" t="s">
        <v>176</v>
      </c>
      <c r="I3" s="30" t="s">
        <v>176</v>
      </c>
      <c r="J3" s="30" t="s">
        <v>176</v>
      </c>
      <c r="K3" s="30" t="s">
        <v>176</v>
      </c>
      <c r="L3" s="30" t="s">
        <v>176</v>
      </c>
      <c r="M3" s="30" t="s">
        <v>176</v>
      </c>
    </row>
    <row r="4" spans="1:13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</row>
    <row r="6" spans="1:13" ht="25.5" thickBot="1" x14ac:dyDescent="0.6">
      <c r="A6" s="1" t="s">
        <v>177</v>
      </c>
      <c r="C6" s="29" t="s">
        <v>178</v>
      </c>
      <c r="D6" s="29" t="s">
        <v>178</v>
      </c>
      <c r="E6" s="29" t="s">
        <v>178</v>
      </c>
      <c r="F6" s="29" t="s">
        <v>178</v>
      </c>
      <c r="G6" s="29" t="s">
        <v>178</v>
      </c>
      <c r="I6" s="29" t="s">
        <v>179</v>
      </c>
      <c r="J6" s="29" t="s">
        <v>179</v>
      </c>
      <c r="K6" s="29" t="s">
        <v>179</v>
      </c>
      <c r="L6" s="29" t="s">
        <v>179</v>
      </c>
      <c r="M6" s="29" t="s">
        <v>179</v>
      </c>
    </row>
    <row r="7" spans="1:13" ht="25.5" thickBot="1" x14ac:dyDescent="0.6">
      <c r="A7" s="1" t="s">
        <v>180</v>
      </c>
      <c r="C7" s="1" t="s">
        <v>181</v>
      </c>
      <c r="E7" s="1" t="s">
        <v>182</v>
      </c>
      <c r="G7" s="1" t="s">
        <v>183</v>
      </c>
      <c r="I7" s="1" t="s">
        <v>181</v>
      </c>
      <c r="K7" s="1" t="s">
        <v>182</v>
      </c>
      <c r="M7" s="1" t="s">
        <v>183</v>
      </c>
    </row>
    <row r="8" spans="1:13" x14ac:dyDescent="0.55000000000000004">
      <c r="A8" s="2" t="s">
        <v>67</v>
      </c>
      <c r="C8" s="10">
        <v>1865047950</v>
      </c>
      <c r="D8" s="7"/>
      <c r="E8" s="10">
        <v>0</v>
      </c>
      <c r="F8" s="7"/>
      <c r="G8" s="10">
        <v>1865047950</v>
      </c>
      <c r="H8" s="7"/>
      <c r="I8" s="10">
        <v>7725654494</v>
      </c>
      <c r="J8" s="7"/>
      <c r="K8" s="10">
        <v>0</v>
      </c>
      <c r="L8" s="7"/>
      <c r="M8" s="10">
        <v>7725654494</v>
      </c>
    </row>
    <row r="9" spans="1:13" x14ac:dyDescent="0.55000000000000004">
      <c r="A9" s="2" t="s">
        <v>66</v>
      </c>
      <c r="C9" s="10">
        <v>187471029</v>
      </c>
      <c r="D9" s="7"/>
      <c r="E9" s="10">
        <v>0</v>
      </c>
      <c r="F9" s="7"/>
      <c r="G9" s="10">
        <v>187471029</v>
      </c>
      <c r="H9" s="7"/>
      <c r="I9" s="10">
        <v>773534059</v>
      </c>
      <c r="J9" s="7"/>
      <c r="K9" s="10">
        <v>0</v>
      </c>
      <c r="L9" s="7"/>
      <c r="M9" s="10">
        <v>773534059</v>
      </c>
    </row>
    <row r="10" spans="1:13" x14ac:dyDescent="0.55000000000000004">
      <c r="A10" s="2" t="s">
        <v>65</v>
      </c>
      <c r="C10" s="10">
        <v>51770525</v>
      </c>
      <c r="D10" s="7"/>
      <c r="E10" s="10">
        <v>0</v>
      </c>
      <c r="F10" s="7"/>
      <c r="G10" s="10">
        <v>51770525</v>
      </c>
      <c r="H10" s="7"/>
      <c r="I10" s="10">
        <v>221285794</v>
      </c>
      <c r="J10" s="7"/>
      <c r="K10" s="10">
        <v>0</v>
      </c>
      <c r="L10" s="7"/>
      <c r="M10" s="10">
        <v>221285794</v>
      </c>
    </row>
    <row r="11" spans="1:13" x14ac:dyDescent="0.55000000000000004">
      <c r="A11" s="2" t="s">
        <v>64</v>
      </c>
      <c r="C11" s="10">
        <v>91913583</v>
      </c>
      <c r="D11" s="7"/>
      <c r="E11" s="10">
        <v>0</v>
      </c>
      <c r="F11" s="7"/>
      <c r="G11" s="10">
        <v>91913583</v>
      </c>
      <c r="H11" s="7"/>
      <c r="I11" s="10">
        <v>384131497</v>
      </c>
      <c r="J11" s="7"/>
      <c r="K11" s="10">
        <v>0</v>
      </c>
      <c r="L11" s="7"/>
      <c r="M11" s="10">
        <v>384131497</v>
      </c>
    </row>
    <row r="12" spans="1:13" x14ac:dyDescent="0.55000000000000004">
      <c r="A12" s="2" t="s">
        <v>62</v>
      </c>
      <c r="C12" s="10">
        <v>3783237435</v>
      </c>
      <c r="D12" s="7"/>
      <c r="E12" s="10">
        <v>0</v>
      </c>
      <c r="F12" s="7"/>
      <c r="G12" s="10">
        <v>3783237435</v>
      </c>
      <c r="H12" s="7"/>
      <c r="I12" s="10">
        <v>15483650694</v>
      </c>
      <c r="J12" s="7"/>
      <c r="K12" s="10">
        <v>0</v>
      </c>
      <c r="L12" s="7"/>
      <c r="M12" s="10">
        <v>15483650694</v>
      </c>
    </row>
    <row r="13" spans="1:13" x14ac:dyDescent="0.55000000000000004">
      <c r="A13" s="2" t="s">
        <v>60</v>
      </c>
      <c r="C13" s="10">
        <v>95810889</v>
      </c>
      <c r="D13" s="7"/>
      <c r="E13" s="10">
        <v>0</v>
      </c>
      <c r="F13" s="7"/>
      <c r="G13" s="10">
        <v>95810889</v>
      </c>
      <c r="H13" s="7"/>
      <c r="I13" s="10">
        <v>388064834</v>
      </c>
      <c r="J13" s="7"/>
      <c r="K13" s="10">
        <v>0</v>
      </c>
      <c r="L13" s="7"/>
      <c r="M13" s="10">
        <v>388064834</v>
      </c>
    </row>
    <row r="14" spans="1:13" x14ac:dyDescent="0.55000000000000004">
      <c r="A14" s="2" t="s">
        <v>58</v>
      </c>
      <c r="C14" s="10">
        <v>367172580</v>
      </c>
      <c r="D14" s="7"/>
      <c r="E14" s="10">
        <v>0</v>
      </c>
      <c r="F14" s="7"/>
      <c r="G14" s="10">
        <v>367172580</v>
      </c>
      <c r="H14" s="7"/>
      <c r="I14" s="10">
        <v>1536040748</v>
      </c>
      <c r="J14" s="7"/>
      <c r="K14" s="10">
        <v>0</v>
      </c>
      <c r="L14" s="7"/>
      <c r="M14" s="10">
        <v>1536040748</v>
      </c>
    </row>
    <row r="15" spans="1:13" ht="24.75" thickBot="1" x14ac:dyDescent="0.6">
      <c r="A15" s="2" t="s">
        <v>57</v>
      </c>
      <c r="C15" s="10">
        <v>174526029</v>
      </c>
      <c r="D15" s="7"/>
      <c r="E15" s="10">
        <v>0</v>
      </c>
      <c r="F15" s="7"/>
      <c r="G15" s="10">
        <v>174526029</v>
      </c>
      <c r="H15" s="7"/>
      <c r="I15" s="10">
        <v>720132889</v>
      </c>
      <c r="J15" s="7"/>
      <c r="K15" s="10">
        <v>0</v>
      </c>
      <c r="L15" s="7"/>
      <c r="M15" s="10">
        <v>720132889</v>
      </c>
    </row>
    <row r="16" spans="1:13" ht="24.75" thickBot="1" x14ac:dyDescent="0.6">
      <c r="A16" s="2" t="s">
        <v>37</v>
      </c>
      <c r="C16" s="13">
        <f>SUM(C8:C15)</f>
        <v>6616950020</v>
      </c>
      <c r="D16" s="7"/>
      <c r="E16" s="13">
        <f>SUM(E8:E15)</f>
        <v>0</v>
      </c>
      <c r="F16" s="7"/>
      <c r="G16" s="13">
        <f>SUM(G8:G15)</f>
        <v>6616950020</v>
      </c>
      <c r="H16" s="7"/>
      <c r="I16" s="13">
        <f>SUM(I8:I15)</f>
        <v>27232495009</v>
      </c>
      <c r="J16" s="7"/>
      <c r="K16" s="13">
        <f>SUM(K8:K15)</f>
        <v>0</v>
      </c>
      <c r="L16" s="7"/>
      <c r="M16" s="13">
        <f>SUM(M8:M15)</f>
        <v>27232495009</v>
      </c>
    </row>
    <row r="17" ht="24.75" thickTop="1" x14ac:dyDescent="0.55000000000000004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واحدهای صندوق</vt:lpstr>
      <vt:lpstr>اوراق مشارکت</vt:lpstr>
      <vt:lpstr>سپرده</vt:lpstr>
      <vt:lpstr> درآمدها</vt:lpstr>
      <vt:lpstr>مبالغ تخصیص اوراق</vt:lpstr>
      <vt:lpstr>سود سپرده بانکی</vt:lpstr>
      <vt:lpstr>درآمد سرمایه‌گذاری در سهام</vt:lpstr>
      <vt:lpstr>درآمدسود اوراق بهادار</vt:lpstr>
      <vt:lpstr>درآمد سود سهام</vt:lpstr>
      <vt:lpstr>درآمد ناشی از تغییر قیمت اوراق</vt:lpstr>
      <vt:lpstr>درآمد ناشی از فروش</vt:lpstr>
      <vt:lpstr>درآمدسرمایه‌گذاری در اوراق بها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2025-10-29T12:18:41Z</dcterms:modified>
</cp:coreProperties>
</file>